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itiserver\General\Imp-Exp\97\آمار کلی واردات صادرات منتهی به بهمن97\"/>
    </mc:Choice>
  </mc:AlternateContent>
  <bookViews>
    <workbookView xWindow="0" yWindow="0" windowWidth="10140" windowHeight="8280" tabRatio="601"/>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7" i="1" l="1"/>
  <c r="F152" i="1" l="1"/>
  <c r="F126" i="1"/>
  <c r="F92" i="1" l="1"/>
  <c r="H9" i="1" l="1"/>
  <c r="G9" i="1"/>
  <c r="F9" i="1"/>
  <c r="G543" i="1"/>
  <c r="H543" i="1"/>
  <c r="F543" i="1"/>
  <c r="G503" i="1"/>
  <c r="H503" i="1"/>
  <c r="F503" i="1"/>
  <c r="G496" i="1"/>
  <c r="H496" i="1"/>
  <c r="F496" i="1"/>
  <c r="G475" i="1"/>
  <c r="H475" i="1"/>
  <c r="F475" i="1"/>
  <c r="G467" i="1"/>
  <c r="H467" i="1"/>
  <c r="F467" i="1"/>
  <c r="G423" i="1"/>
  <c r="H423" i="1"/>
  <c r="F423" i="1"/>
  <c r="G383" i="1"/>
  <c r="H383" i="1"/>
  <c r="F383" i="1"/>
  <c r="G376" i="1"/>
  <c r="H376" i="1"/>
  <c r="F376" i="1"/>
  <c r="G360" i="1"/>
  <c r="H360" i="1"/>
  <c r="F360" i="1"/>
  <c r="G348" i="1"/>
  <c r="H348" i="1"/>
  <c r="F348" i="1"/>
  <c r="G334" i="1"/>
  <c r="H334" i="1"/>
  <c r="F334" i="1"/>
  <c r="G271" i="1"/>
  <c r="H271" i="1"/>
  <c r="F271" i="1"/>
  <c r="G263" i="1"/>
  <c r="H263" i="1"/>
  <c r="F263" i="1"/>
  <c r="G255" i="1"/>
  <c r="H255" i="1"/>
  <c r="F255" i="1"/>
  <c r="G250" i="1"/>
  <c r="H250" i="1"/>
  <c r="F250" i="1"/>
  <c r="G244" i="1"/>
  <c r="H244" i="1"/>
  <c r="F244" i="1"/>
  <c r="G242" i="1"/>
  <c r="H242" i="1"/>
  <c r="F242" i="1"/>
  <c r="G238" i="1"/>
  <c r="H238" i="1"/>
  <c r="F238" i="1"/>
  <c r="G231" i="1"/>
  <c r="H231" i="1"/>
  <c r="F231" i="1"/>
  <c r="G189" i="1"/>
  <c r="H189" i="1"/>
  <c r="F189" i="1"/>
  <c r="G185" i="1"/>
  <c r="H185" i="1"/>
  <c r="F185" i="1"/>
  <c r="G162" i="1"/>
  <c r="H162" i="1"/>
  <c r="F162" i="1"/>
  <c r="G157" i="1"/>
  <c r="H157" i="1"/>
  <c r="F157" i="1"/>
  <c r="G151" i="1"/>
  <c r="H151" i="1"/>
  <c r="F151" i="1"/>
  <c r="G141" i="1"/>
  <c r="H141" i="1"/>
  <c r="F141" i="1"/>
  <c r="G126" i="1"/>
  <c r="H126" i="1"/>
  <c r="G98" i="1"/>
  <c r="H98" i="1"/>
  <c r="F98" i="1"/>
  <c r="G92" i="1"/>
  <c r="H92" i="1"/>
  <c r="G85" i="1"/>
  <c r="H85" i="1"/>
  <c r="F85" i="1"/>
  <c r="H152" i="1" l="1"/>
  <c r="H272" i="1"/>
  <c r="G152" i="1"/>
  <c r="F272" i="1"/>
  <c r="G272" i="1"/>
  <c r="H497" i="1"/>
  <c r="G497" i="1"/>
  <c r="G79" i="1"/>
  <c r="H79" i="1"/>
  <c r="F79" i="1"/>
  <c r="G74" i="1"/>
  <c r="H74" i="1"/>
  <c r="F74" i="1"/>
  <c r="G70" i="1"/>
  <c r="H70" i="1"/>
  <c r="F70" i="1"/>
  <c r="G52" i="1"/>
  <c r="H52" i="1"/>
  <c r="F52" i="1"/>
  <c r="G41" i="1"/>
  <c r="H41" i="1"/>
  <c r="F41" i="1"/>
  <c r="G36" i="1"/>
  <c r="H36" i="1"/>
  <c r="F36" i="1"/>
  <c r="F80" i="1" l="1"/>
  <c r="H80" i="1"/>
  <c r="G80" i="1"/>
  <c r="G61906" i="1"/>
</calcChain>
</file>

<file path=xl/sharedStrings.xml><?xml version="1.0" encoding="utf-8"?>
<sst xmlns="http://schemas.openxmlformats.org/spreadsheetml/2006/main" count="1015" uniqueCount="987">
  <si>
    <t>گروه</t>
  </si>
  <si>
    <t>کد</t>
  </si>
  <si>
    <t>تعرفه</t>
  </si>
  <si>
    <t>شرح تعرفه</t>
  </si>
  <si>
    <t>وزن(ک.گ)</t>
  </si>
  <si>
    <t xml:space="preserve">ارزش ریالی </t>
  </si>
  <si>
    <t xml:space="preserve">ارزش دلاری </t>
  </si>
  <si>
    <t>رنگ</t>
  </si>
  <si>
    <t>32041220</t>
  </si>
  <si>
    <t>32041290</t>
  </si>
  <si>
    <t>32041790</t>
  </si>
  <si>
    <t>سايررنگ کننده هاي پيگماني وفرآورده هابرا ساس ا ين موا دبه غيرا زخميرپيگمنت چاپ پارچه</t>
  </si>
  <si>
    <t>32041990</t>
  </si>
  <si>
    <t xml:space="preserve">سايرموا درنگ  کننده آلي سنتيک  ومخلوطهايي ا ز چندين  موا درنگ  کننده مشمول شماره 320411لغايت 320419غير مذكور درجاي ديگر </t>
  </si>
  <si>
    <t>32042010</t>
  </si>
  <si>
    <t>ک محصولات آلي سنتتيك از انواعيکكه به عنوان عوامل درخشانکكننده فلورسنت استعمال ميکشوند:</t>
  </si>
  <si>
    <t>32042090</t>
  </si>
  <si>
    <t>سايررنگهابرا ساس  پليمرهاي  ا کريليک  يا وينيل غيرمذکور</t>
  </si>
  <si>
    <t>38091000</t>
  </si>
  <si>
    <t xml:space="preserve">موا دبرا ي آهارزدن ياتکميل  کردن, حاملين رنگ براساس موادنشاسته اي </t>
  </si>
  <si>
    <t>الیاف</t>
  </si>
  <si>
    <t>ابریشم</t>
  </si>
  <si>
    <t>50030000</t>
  </si>
  <si>
    <t xml:space="preserve">ضايعات ابريشم (شامل پيلهکهاي نامناسب براي قرقره پيچ (reeling)، ضايعات نخ و انباشت ناخالصيکهاي قبل از حلاجي (Game tted stock)._x000D_
</t>
  </si>
  <si>
    <t>51011900</t>
  </si>
  <si>
    <t xml:space="preserve">پشم  چرب (غيرا ز چيده  شده ) ,حلاجي نشده  و شانه  نزده. </t>
  </si>
  <si>
    <t>51012100</t>
  </si>
  <si>
    <t xml:space="preserve">پشم  چيده  شده  چربي زدا ئي شده ,  کربونيزه  نشده ,  حلاجي نشده  و شانه  نزده. </t>
  </si>
  <si>
    <t>51012900</t>
  </si>
  <si>
    <t xml:space="preserve">پشم  چربي زدا ئي شده (غيرا ز چيده  شده ) , کربونيزه  نشده ,  حلاجي نشده  و شانه  نزده. </t>
  </si>
  <si>
    <t>51013000</t>
  </si>
  <si>
    <t xml:space="preserve">پشم  کربونيزه  شده ,  حلاجي نشده  و شانه  نزده. </t>
  </si>
  <si>
    <t>51021900</t>
  </si>
  <si>
    <t>موي  نرم  (کرک )حيوا ن  بجزبزکشميري  حلاجي نشده  و شانه  نزده</t>
  </si>
  <si>
    <t>51022000</t>
  </si>
  <si>
    <t xml:space="preserve">موي  زبر حيوا ن ,  حلاجي نشده  و شانه  نزده. </t>
  </si>
  <si>
    <t>خرده  پشم  يا خرده  موي  نرم  (کرک ) حيوا ن ,  باستثناي  ا لياف  کهنه  و پس  مانده  آنها.</t>
  </si>
  <si>
    <t>51053100</t>
  </si>
  <si>
    <t xml:space="preserve">موي نرم (کرک) بزکشميري حلاجي شده يا شانه زده </t>
  </si>
  <si>
    <t>51053900</t>
  </si>
  <si>
    <t>موي  نرم  (کرک )حيوا ن  حلاجي شده  يا شانه  زده  بجز بزکشميري</t>
  </si>
  <si>
    <t>51054000</t>
  </si>
  <si>
    <t xml:space="preserve">موي  زبرحيوا ن, حلاجي شده ياشانه زده. </t>
  </si>
  <si>
    <t>مصنوعی</t>
  </si>
  <si>
    <t>55012000</t>
  </si>
  <si>
    <t>دسته ا لياف ا زرشته هاي سنتتيک, از پلي استرها.</t>
  </si>
  <si>
    <t>55019000</t>
  </si>
  <si>
    <t>دسته الياف از رشته هاي سنتيك غير مذكور</t>
  </si>
  <si>
    <t>55029000</t>
  </si>
  <si>
    <t>55032000</t>
  </si>
  <si>
    <t xml:space="preserve">ا لياف سنتتيک غيريکسره, ا زپلي استر,حلاجي نشده,شانه نزده يابراي نخ ريسي عمل اوري نشده </t>
  </si>
  <si>
    <t>55033000</t>
  </si>
  <si>
    <t xml:space="preserve">ا لياف سنتتيک غيريکسره, ا زآکريليک يامدآکريليک, حلاجي نشده,شانه نزده يابراي نخ ريسي عمل اوري نشده  </t>
  </si>
  <si>
    <t>55034000</t>
  </si>
  <si>
    <t xml:space="preserve">ا لياف سنتتيک غيريکسره, ا زپلي پروپيلن, حلاجي نشده, شانه نزده يابراي نخ ريسي عمل اوري نشده </t>
  </si>
  <si>
    <t>55039000</t>
  </si>
  <si>
    <t xml:space="preserve">ا لياف سنتتيک غيريکسره, که درجاي ديگرگفته نشده, حلاجي نشده, شانه نزده يابراي نخ ريسي عمل اوري نشده  </t>
  </si>
  <si>
    <t xml:space="preserve">ا لياف مصنوعي غيريکسره, (غيرا زريون ويسکوز),حلاجي نشده, شانه نزده يابراي نخ ريسي عمل اوري نشده  </t>
  </si>
  <si>
    <t>55051000</t>
  </si>
  <si>
    <t>55052000</t>
  </si>
  <si>
    <t xml:space="preserve"> آخال الياف مصنوعي(همچنين ضايعات ، آخال نخ ها والياف پس مانده (Garnettd stock) آنها)</t>
  </si>
  <si>
    <t>55061000</t>
  </si>
  <si>
    <t xml:space="preserve">ا لياف سنتتيک غيريکسره, ا زنايلون ياسايرپلي آميدها,حلاجي شده,شانه زده يابراي نخ ريسي عمل اوري شده </t>
  </si>
  <si>
    <t>55062000</t>
  </si>
  <si>
    <t xml:space="preserve">ا لياف سنتتيک غيريکسره, ا زپلي استر,حلاجي شده, شانه زده يابراي نخ ريسي عمل اوري شده </t>
  </si>
  <si>
    <t>55063000</t>
  </si>
  <si>
    <t xml:space="preserve">ا لياف سنتتيک غيريکسره, ا زآکريليک يامدآکريليک, حلاجي شده, شانه زده يابراي نخ ريسي عمل اوري شده  </t>
  </si>
  <si>
    <t>55069000</t>
  </si>
  <si>
    <t xml:space="preserve">ا لياف سنتتيک غيريکسره, که درجاي ديگرگفته نشده, حلاجي شده, شانه زده يابراي نخ ريسي عمل اوري شده  </t>
  </si>
  <si>
    <t xml:space="preserve">الياف مصنوعي غير يكسره، حلاجي شده، شانهکزده يا به نحو ديگري براي نخکريسي عملکآورده شده باشند._x000D_
</t>
  </si>
  <si>
    <t>سایر</t>
  </si>
  <si>
    <t>68129100</t>
  </si>
  <si>
    <t xml:space="preserve">پوشاك، متفرعات پوشاك، پايکپوش (Footwear) و پوشش سر (Headgear) ساخته شده از مخلوطها براساس پنبه نسوز يابراساس پنبه نسوز غيراز پنبه نسوز كروسيدوليت </t>
  </si>
  <si>
    <t>68129300</t>
  </si>
  <si>
    <t xml:space="preserve">مفصلکبندي (Jointing) الياف پنبه نسوز فشرده (Compressed)، در اشكال ورق يا رول(Seets or rolls) ساخته شده از مخلوطها براساس پنبه نسوز يابراساس پنبه نسوز غيرازپنبه نسوز كروسيدوليت
</t>
  </si>
  <si>
    <t>شیشه</t>
  </si>
  <si>
    <t>70193910</t>
  </si>
  <si>
    <t xml:space="preserve">سايرا لياف  بافته  شده ا زا لياف  شيشه  غيرمذکوردرجاي ديگر </t>
  </si>
  <si>
    <t>پشمی</t>
  </si>
  <si>
    <t xml:space="preserve">نخ  ا ز پشم  حلاجي شده,  آماده  نشده  برا ي  خرده  فروشي , دا را ي  85 درصد يا بيشتر پشم. </t>
  </si>
  <si>
    <t xml:space="preserve">نخ  ا ز پشم  شانه  زده,   آماده  نشده  برا ي  خرده  فروشي, دا را ي  85 درصد يا بيشتر پشم. </t>
  </si>
  <si>
    <t>51091000</t>
  </si>
  <si>
    <t>نخ, دا را ي  85 درصديابيشتر,پشم ياموي نرم ( کرک  )حيوا ن, آماده شده برا ي خرده فروشي.</t>
  </si>
  <si>
    <t>51099000</t>
  </si>
  <si>
    <t>نخ, دا را ي کمترا ز85 درصدپشم ياموي نرم (کرک )حيوا ن, آماده شده برا ي خرده فروشي.</t>
  </si>
  <si>
    <t>پنبه</t>
  </si>
  <si>
    <t>پنبه ، حلاجي نشده يا شانه نزده</t>
  </si>
  <si>
    <t xml:space="preserve">پنبه حلاجي شده يا شانه زده </t>
  </si>
  <si>
    <t>52041900</t>
  </si>
  <si>
    <t>نخ از پنبه براي دوخت، داراي کمتراز 85% پنبه،آماده  نشده براي خرده فروشي</t>
  </si>
  <si>
    <t>52042000</t>
  </si>
  <si>
    <t>نخ  ا زپنبه  برا ي  دوخت, آماده  شده  برا ي  خرده  فروشي.</t>
  </si>
  <si>
    <t xml:space="preserve">نخ ا زپنبه  (غيرا زنخ دوخت )،آماده  شده براي خرده فروشي، داراي کمتراز85 درصد وزني پنبه _x000D_
</t>
  </si>
  <si>
    <t>نباتی</t>
  </si>
  <si>
    <t>53071000</t>
  </si>
  <si>
    <t>نخ ا زکنف ياا زسايرا لياف نسجي پوسته ساقه نباتات شماره 5303 يک لا.</t>
  </si>
  <si>
    <t>53072000</t>
  </si>
  <si>
    <t xml:space="preserve">نخ ا زکنف ياا زسايرا لياف نسجي پوسته ساقه نباتات شماره 5303 چندلا(تابيده )ياکابله. </t>
  </si>
  <si>
    <t>مصنوعی یکسره</t>
  </si>
  <si>
    <t>54011000</t>
  </si>
  <si>
    <t xml:space="preserve">نخ دوخت ا زرشته هاي سنتتيک. </t>
  </si>
  <si>
    <t>54012000</t>
  </si>
  <si>
    <t>نخ دوخت ا زرشته هاي مصنوعي.</t>
  </si>
  <si>
    <t>54021990</t>
  </si>
  <si>
    <t>54022000</t>
  </si>
  <si>
    <t xml:space="preserve"> نخ بسيار مقاوم از پليکاسترها_x000D_
</t>
  </si>
  <si>
    <t>54024400</t>
  </si>
  <si>
    <t>نخ يک لا الاستومريك (Elastomeric)، بدون تاب يا با تابي كه از 50 دور در متر بيشتر نباشد ، آماده نشده براي خرده فروشي همچنين تك رشته هاي كمتر از 67 دسي تكس</t>
  </si>
  <si>
    <t>54024600</t>
  </si>
  <si>
    <t>نخ هاي يک لا از پلي استرها، با الياف حدودا جهت دارشده غيرازنخ دوخت ، آماده نشده براي خرده فروشي ، بدون تاب يا با تابي كه از50 دوردرمتر بيشتر نباشد همچنين تك رشته هاي كمتر از 67 دسي تكس</t>
  </si>
  <si>
    <t>54024700</t>
  </si>
  <si>
    <t>ساير نخ هااز پلي استرها يك لا باحداكثر 50 دور در متر ,غيرازنخ دوخت ,آماده نشده براي خرده فروشي همچنين تك رشته هاي كمتر از 67  دسي تكس</t>
  </si>
  <si>
    <t>54024800</t>
  </si>
  <si>
    <t>ساير نخ هاازپلي پروپيلن يك لا بدون تاب ياباتابي كه از 50دوردرمتر بيشتر نمي باشد ,غيرازنخ دوخت ,آماده نشده براي خرده فروشي همچنين تك رشته هاي كمتر از 67  دسي تكس</t>
  </si>
  <si>
    <t>54025100</t>
  </si>
  <si>
    <t>نخ يک لا از نايلون ياساير پلي آميدها، بابيش ا ز50 دور در متر,غير ازنخ دوخت آماده نشده براي خرده فروشي وهمچنين تك رشته هاي كمتر از 67  دسي تكس</t>
  </si>
  <si>
    <t>54025200</t>
  </si>
  <si>
    <t>نخ يک لا ازپلي استرها,بابيش ا ز50دوردرمتر,آماده نشده برا ي خرده فروشي غير از نخ دوخت وهمچنين تك رشته هاي كمتر از 67  دسي تكس</t>
  </si>
  <si>
    <t>54026100</t>
  </si>
  <si>
    <t>نخ ا زنايلون ياسايرپلي آميدها,چندلاياکابله, آماده نشده برا ي خرده فروشي غير از نخ دوخت وهمچنين تك رشته هاي كمتر از 67  دسي تكس</t>
  </si>
  <si>
    <t>54026200</t>
  </si>
  <si>
    <t>نخ ا زپلي استرها,چند لا يا کابله آماده نشده براي خرده فروشي غير از نخ دوخت وهمچنين تك رشته هاي كمتر از 67  دسي تكس</t>
  </si>
  <si>
    <t>54026900</t>
  </si>
  <si>
    <t>نخ ها غير مذكور ، چند لا يا کابله آماده نشده براي خرده فروشي غير از نخ دوخت وهمچنين تك رشته هاي كمتر از 67  دسي تكس</t>
  </si>
  <si>
    <t>54034900</t>
  </si>
  <si>
    <t>ساير نخ مصنوعي چندلاياکابله, که درجاي ديگرگفته نشده, آماده نشده برا ي خرده فروشي غير از نخ دوخت وهمچنين تك رشته هاي كمتر از 67  دسي تكس</t>
  </si>
  <si>
    <t>54041200</t>
  </si>
  <si>
    <t>ساير تک رشته هاا زپلي پروپيلن 67دسي تكس يابيشتر كه بزرگترين بعد مقطع عرضي آن ازيك ميليمتر بيشتر نباشدغير از نخ دوخت وهمچنين تك رشته هاي كمتر از 67  دسي تكس</t>
  </si>
  <si>
    <t>54049090</t>
  </si>
  <si>
    <t xml:space="preserve">سايرتك رشته هاي سنتتيك 67 دسي تكس يا بيشتر باستثناي نوار براي توليد چمن مصنوعي با عرض كمتر از 5 ميلي متر غير مذكور </t>
  </si>
  <si>
    <t>54050000</t>
  </si>
  <si>
    <t>تک رشته ها، 67دسي تكس يابيشتر ،نوارها واشکال همانند,ا زمواد نسجي مصنوعي باعرض ظاهري كمتراز5ميلي متر (مثلاً كاه مصنوعي)</t>
  </si>
  <si>
    <t>نخ ازرشته هاي مصنوعي (به غيرازنخ دوخت ودوز ),عرضه شده براي خرده فروشي .</t>
  </si>
  <si>
    <t>مصنوعی غیر یکسره</t>
  </si>
  <si>
    <t>55082000</t>
  </si>
  <si>
    <t>نخ دوخت ا زا لياف مصنوعي غيريکسره براي خرده فروشي</t>
  </si>
  <si>
    <t>55092100</t>
  </si>
  <si>
    <t>نخ يک لا,دا را ي 85%يابيشترا لياف غيريکسره, از پلي ا ستر,آماده نشده برا ي خرده فروشي غير از نخ دوخت</t>
  </si>
  <si>
    <t>55092200</t>
  </si>
  <si>
    <t>نخ چندلاياکابله, دا را ي 85%يابيشترا لياف غيريکسره, پلي استر,آماده نشده برا ي خرده فروشي غير از نخ دوخت</t>
  </si>
  <si>
    <t>55093200</t>
  </si>
  <si>
    <t>نخ چندلاياکابله, باحدا قل 85%ا لياف غيريکسره ا لياف آکريليک يامدآکريليک, آماده نشده برا ي خرده فروشي غير از نخ دوخت</t>
  </si>
  <si>
    <t>55096900</t>
  </si>
  <si>
    <t>نخ از الياف غيريکسره آکريليک يامدآکريليک, مخلوط باالياف غيرمذکوردرجاي ديگرغيرخرده فروشي غير از نخ دوخت</t>
  </si>
  <si>
    <t>55099900</t>
  </si>
  <si>
    <t>سايرنخها, از الياف غيريکسره سنتتيک,مخلوط باالياف غيرمذكوردرجاي ديگرغيرخرده فروشي غير از نخ دوخت</t>
  </si>
  <si>
    <t>55109000</t>
  </si>
  <si>
    <t>ساير نخها از الياف غيريکسره مصنوعي , غير مذکور در جاي ديگر,آماده نشده برا ي خرده فروشي غير از نخ دوخت</t>
  </si>
  <si>
    <t>55111000</t>
  </si>
  <si>
    <t>نخ , داراي 85%وزني يابيشترا لياف غيريکسره سنتتيک آماده شده برا ي خرده فروشي غير از نخ دوخت</t>
  </si>
  <si>
    <t>نخ تکستوره, ا زنايلون ياسايرپلي آميدها,باا ندا زه هرنخ يک لاي آن حدا کثر50تکس غيرخرده فروشي</t>
  </si>
  <si>
    <t>نخ تکستوره ا زپلي استرها,آماده نشده برا ي خرده فروشي غير از نخ دوخت همچنين تك رشته از پلي استر كمتر از 67 دسي تكس</t>
  </si>
  <si>
    <t xml:space="preserve">نخ تكستوره ازپلي پروپيلن اماده نشده براي خرده فروشي غيرازنخ دوخت همچينين تك رشته ازپلي پروپيلن كمتراز 67دسي تكس . </t>
  </si>
  <si>
    <t>نخ تکستوره، که درجاي ديگرگفته نشده،آماده نشده براي خرده فروشي (غير از نخ دوخت ) كمتر از 67 دسي تكس</t>
  </si>
  <si>
    <t>56041000</t>
  </si>
  <si>
    <t xml:space="preserve">نخ وطناب پلاستيكي ، پوشانده شده بامنسوج. </t>
  </si>
  <si>
    <t>56049000</t>
  </si>
  <si>
    <t xml:space="preserve">سايرنخ نسجي ونوا رها,واشكال همانند آغشته ياا ندوده باكائوچو ياموادپلاستيكي  </t>
  </si>
  <si>
    <t>نخ گيپه, نوا رگيپه, نخ شنيل, نخ گردباف (حلقه دا ر)موسوم به.loop" Wale "Yarn غير از نخ هاي گيپه از موي يال ودم</t>
  </si>
  <si>
    <t>56072100</t>
  </si>
  <si>
    <t>ريسمان برا ي بستن ياعدل بندي ا زسيزا ل, ياا زگونه آگاو.</t>
  </si>
  <si>
    <t>56072900</t>
  </si>
  <si>
    <t xml:space="preserve">ريسمان, طناب وکابل, ا زسيزا ل, يا, ا زگونه آگاو به غير از آنهايي كه براي بستن يا عدلبندي استفاده مي شود </t>
  </si>
  <si>
    <t>56074100</t>
  </si>
  <si>
    <t xml:space="preserve">ريسمان برا ي بستن ياعدل بندي ا زپلي اتيلن ياپلي پروپيلن. </t>
  </si>
  <si>
    <t>56074990</t>
  </si>
  <si>
    <t>طناب وکابل ازپلي اتيلن ياازپلي پروپيلن حتي آغشته ياغلاف شده باكائوچو يامواد پلاستيكي كه در جاي ديگر گفته نشده باشد.</t>
  </si>
  <si>
    <t>56079090</t>
  </si>
  <si>
    <t xml:space="preserve">ريسمان ،طناب وكابل كه درجاي ديگر گفته نشده </t>
  </si>
  <si>
    <t xml:space="preserve">ا شياءا زنخ, نوا ر,يااشكال همانند , ريسمان, طناب ياکابل, که درجاي ديگرگفته نشده. </t>
  </si>
  <si>
    <t>پارچه</t>
  </si>
  <si>
    <t>ابریشمی</t>
  </si>
  <si>
    <t>50071010</t>
  </si>
  <si>
    <t>ک ک ک ترمه</t>
  </si>
  <si>
    <t>50071090</t>
  </si>
  <si>
    <t>پارچه ها از كج ابريشم باستثناي ترمه و شعردستباف و زري دستباف</t>
  </si>
  <si>
    <t>50079000</t>
  </si>
  <si>
    <t xml:space="preserve">ساير پارچه هاي تار و پود باف از ابريشم يا از آخال ابريشم، داراي کمتر از 85 درصد ابريشم. </t>
  </si>
  <si>
    <t>51119000</t>
  </si>
  <si>
    <t>سايرپارچه هاي تاروپودباف ا زپشم حلاجيشده ياموي نرم (کرک )حيوا ن حلاجيشده  غيرمذکوردرجاي ديگر</t>
  </si>
  <si>
    <t>پنبه ای</t>
  </si>
  <si>
    <t>52081100</t>
  </si>
  <si>
    <t>52081900</t>
  </si>
  <si>
    <t>52082900</t>
  </si>
  <si>
    <t>52083900</t>
  </si>
  <si>
    <t xml:space="preserve">پارچه تاروپودباف ا زپنبه, رنگرزي  شده, غيرمذکوردرجاي ديگربا85%يابيشترپنبه به وزن هرمتر كمتراز200گرم </t>
  </si>
  <si>
    <t>52091900</t>
  </si>
  <si>
    <t>52093100</t>
  </si>
  <si>
    <t>ساير پارچه هاي تاروپودف از پنبه, رنگرزي شده, با حداقل 85%پنبه, هرمترمربع حدا قل 200گرم غير مذکور درجاي</t>
  </si>
  <si>
    <t>52105900</t>
  </si>
  <si>
    <t>ساير پارچه هاي تاروپودباف ا زپنبه, چاپ شده, غيرمذکوردرجاي ديگر,باکمترا ز85%پنبه, كه عمدتاً... بوزن مترمربع حدا کثر 200 گرم</t>
  </si>
  <si>
    <t xml:space="preserve">ساير پارچه هاي تاروپودباف ا زپنبه, چاپ شده, غيرمذکوردرجاي ديگر,باکمترا ز85%پنبه, كه عمدتاً ... هرمترمربع بيش از200گرم </t>
  </si>
  <si>
    <t>52121200</t>
  </si>
  <si>
    <t>ساير پارچه هاي تاروپودباف ا زپنبه, سفيدشده, بوزن مترمربع 200گرم ياکمتر,غيرمذکوردرجاي ديگر</t>
  </si>
  <si>
    <t>52121400</t>
  </si>
  <si>
    <t>52121500</t>
  </si>
  <si>
    <t>ساير پارچه هاي تاروپودباف ا زپنبه, چاپ شده, بوزن هرمترمربع 200گرم ياکمتر,غيرمذکوردرجاي ديگر</t>
  </si>
  <si>
    <t>ساير پارچه هاي تاروپودباف ا زپنبه, ا زنخهاي رنگارنگ, مترمربع بيش ا ز200گرم, غيرمذکوردرجاي ديگر</t>
  </si>
  <si>
    <t>پارچه تاروپودباف ا زکتان, دا را ي کمترا ز85%کتان, چاپ شده, رنگرزي شده, رنگ شده</t>
  </si>
  <si>
    <t>ساير پارچه هاي تاروپودباف ا زکنف ياسايرا لياف نسجيپوسته ساقه نباتات (باستثناءسفيدنشده ).</t>
  </si>
  <si>
    <t>پارچهکهاي تار و پود باف از ساير الياف نسجي نباتي؛ پارچهکهاي تار و پود باف از نخ كاغذي.</t>
  </si>
  <si>
    <t>54071000</t>
  </si>
  <si>
    <t>پارچه هاي تاروپودباف ا زنخ بسيارمقاوم نايلوني يا از ساير پلي اميدهايااز پلي استرها.</t>
  </si>
  <si>
    <t>54072020</t>
  </si>
  <si>
    <t xml:space="preserve">سايرپارچه  هاي تاروپودباف  ا زنوا رياا شکال  همانند ا زپلي پروپيلن  غيرمذکور درجاي ديگر </t>
  </si>
  <si>
    <t>54072090</t>
  </si>
  <si>
    <t>سايرپارچه هاي تاروپودباف ا زنوا رياا شکال همانندا زنخ  رشته هاي سنتتيک غيرا زپلي پروپيلن</t>
  </si>
  <si>
    <t>54075200</t>
  </si>
  <si>
    <t>پارچه هاي تاروپودباف, رنگرزي شده, ا زنخ رشته هاي سنتتيک, باحدا قل 85%رشته هاي پلي استرتکستوره</t>
  </si>
  <si>
    <t>54076100</t>
  </si>
  <si>
    <t xml:space="preserve">سايرپارچه هاي تاروپودباف ا زنخ رشته هاي سنتتيک, باحدا قل 85%رشته هاي پلي ا سترغير تکستوره . </t>
  </si>
  <si>
    <t>54076900</t>
  </si>
  <si>
    <t xml:space="preserve">سايرپارچه هاي تاروپودباف ا زنخ رشته هاي سنتتيک, باحدا قل 85%رشته هاي پلي استرتکستوره غيرمذكور درجاي ديگر </t>
  </si>
  <si>
    <t>54077300</t>
  </si>
  <si>
    <t>54079300</t>
  </si>
  <si>
    <t>سا?ر پارچه ها? تاروپودباف از نخ رشته ها? سنتت?ک ، از نخ ها? به رنگ ها? گوناگون</t>
  </si>
  <si>
    <t>54079400</t>
  </si>
  <si>
    <t xml:space="preserve">پارچه هاي تاروپودباف, چاپ شده, ا زنخ رشته هاي سنتتيک, که درجاي ديگرگفته نشده. </t>
  </si>
  <si>
    <t>54083200</t>
  </si>
  <si>
    <t>ساير پارچه هاي تاروپودباف, رنگرزي شده, ا زنخ رشته يا نوارها يا اشكال همانند مصنوعي</t>
  </si>
  <si>
    <t>54083300</t>
  </si>
  <si>
    <t>ساير پارچه هاي تاروپودباف, ا زنخهاي برنگهاي گوناگون, ا زنخ رشته يا نوارها يا اشكال همانند مصنوعي</t>
  </si>
  <si>
    <t>54083400</t>
  </si>
  <si>
    <t>ساير پارچه هاي تاروپودباف, چاپ شده, ا زنخ رشته ها يا نوارها يا اشكال همانند مصنوعي</t>
  </si>
  <si>
    <t>55121900</t>
  </si>
  <si>
    <t>سايرپارچه تاروپودباف, چاپ شده, رنگرزي شده ياا زنخ هاي رنگارنگ, باحدا قل 85%وزني ا لياف غيريکسره پلي ا ستر</t>
  </si>
  <si>
    <t>55129900</t>
  </si>
  <si>
    <t>ساير پارچه هاي تاروپودباف, چاپ شده, رنگرزي شده, ا زنخهاي رنگارنگ, باحدا قل 85%وزني ا لياف غيريکسره سنتيك</t>
  </si>
  <si>
    <t>55131300</t>
  </si>
  <si>
    <t>سايرپارچه تاروپودباف, غيرمذکوردرجاي ديگرباکمترا ز85%وزني ا لياف غيريکسره پلي ا ستر,مخلوط باپنبه باوزن كمتراز170گرم درمتر سفيد شده يا نشده</t>
  </si>
  <si>
    <t>55142100</t>
  </si>
  <si>
    <t>55142300</t>
  </si>
  <si>
    <t xml:space="preserve">ساير پارچه هاي تاروپودي, رنگرزي شده, کمترا ز85%ا لياف غيريکسره پلي استر,مخلوط باپنبه به وزن هرمتر بيش از170گرم </t>
  </si>
  <si>
    <t>55144100</t>
  </si>
  <si>
    <t>پارچه تاروپودباف, ساده باف, چاپ شده, باکمترا ز85%الياف غير يكسره پلي استر ،مخلوط باپنبه هر مترمربع بيش از 170گرم</t>
  </si>
  <si>
    <t>55144300</t>
  </si>
  <si>
    <t>55144900</t>
  </si>
  <si>
    <t>ساير پارچه هاي تاروپودباف, چاپ شده, باکمترا ز85%الياف غير يكسره سنتنيك،مخلوط بااپنبه, غيرمذکوربوزن هرمترمربع بيش از 170 گرم</t>
  </si>
  <si>
    <t>55159900</t>
  </si>
  <si>
    <t xml:space="preserve">ساير پارچه هاي تاروپودباف ا زا لياف غيريکسره سنتتيک, که درجاي ديگرگفته نشده. </t>
  </si>
  <si>
    <t>55162100</t>
  </si>
  <si>
    <t xml:space="preserve">پارچه هاي تاروپودباف سفيد شده يانشده , دا را ي کمترا ز85%ا لياف غيريکسره مصنوعي,مخلوط بارشته هاي سنتنيك يامصنوعي </t>
  </si>
  <si>
    <t>55169400</t>
  </si>
  <si>
    <t>ساير پارچه هاي تاروپودي, چاپ شده, باکمترا ز85%ا لياف غيريکسره مصنوعي,غيرمذکوردرجاي ديگر</t>
  </si>
  <si>
    <t>مخمل</t>
  </si>
  <si>
    <t>58011000</t>
  </si>
  <si>
    <t xml:space="preserve">پارچه هاي مخمل وپلوش تاروپودباف وپارچه هاي شنيل ا زپشم ياا زموي نرم (کرک )حيوا ن. </t>
  </si>
  <si>
    <t>58012300</t>
  </si>
  <si>
    <t>پارچه هاي مخمل وپلوش باپرزپودي, ازپنبه ،قطع شده ،غيرازشماره 58012200</t>
  </si>
  <si>
    <t>58012700</t>
  </si>
  <si>
    <t>پارچهکهايمخمل و پلوش از الياف سنتيك يا مصنوعي</t>
  </si>
  <si>
    <t>پارچه هاي مخمل وپلوش تاروپودباف وشنيل ا زسايرموا دنسجي,غيرمذکوردرجاي ديگر</t>
  </si>
  <si>
    <t>حوله ای</t>
  </si>
  <si>
    <t>58021900</t>
  </si>
  <si>
    <t>58022000</t>
  </si>
  <si>
    <t>پاچه هاي حوله باف ا سفنجي وپارچه هاي تاروپودباف اسفنجي همانند,ا زسايرموا دنسجي.</t>
  </si>
  <si>
    <t>تور</t>
  </si>
  <si>
    <t>58041000</t>
  </si>
  <si>
    <t xml:space="preserve">تورباف هاوسايرپارچه هاي توري به صورت توپ ،نواريافرم مشخص  </t>
  </si>
  <si>
    <t>58042100</t>
  </si>
  <si>
    <t xml:space="preserve">دا نتل هاي مکانيکي ا زا لياف سنتتيک يامصنوعي بصورت توپ, نوا ريافرم مشخص. </t>
  </si>
  <si>
    <t>58042900</t>
  </si>
  <si>
    <t xml:space="preserve">دا نتل هاي مکانيکي از ساير مواد نسجي بصورت توپ, نوا ريافرم مشخص. </t>
  </si>
  <si>
    <t>ديوار كوبکهاي دستباف از نوع گوبلن،</t>
  </si>
  <si>
    <t>تورگره بافته از موادنسجي سنتتيک يامصنوعي( با ستثناء تورماهيگيري ).</t>
  </si>
  <si>
    <t>کم عرض</t>
  </si>
  <si>
    <t>58062000</t>
  </si>
  <si>
    <t>پارچه هاي تاروپودباف, کم عرض, با5درصديابيشترنخ کشش پذير,يانخ کائوچوئي.</t>
  </si>
  <si>
    <t>58063200</t>
  </si>
  <si>
    <t>پارچه هاي تاروپودباف کم عرض ا زا لياف سنتتيک يامصنوعي</t>
  </si>
  <si>
    <t>58063990</t>
  </si>
  <si>
    <t>فنی</t>
  </si>
  <si>
    <t xml:space="preserve">پارچهکهاي تار و پودباف از نخ فلزي و پارچهکهاي تار و پود باف از نخکهاي نسجي جورشده با فلز مشمول شماره 0556، از انواعي كه براي پوشاك، مبلمان يا مصارف همانند به كار ميکروند، كه در جاي ديگر گفته نشده و مشمول شماره ديگر تعرفه نشده باشند. _x000D_
</t>
  </si>
  <si>
    <t xml:space="preserve">پارچه هاي ا لگوبردا ي ياشفاف برا ي ترسيم, کرباسهاي آماده برا ي نقاشي ،قدك وپارچه هاي اهارداربراي كلاه سازي </t>
  </si>
  <si>
    <t>59021010</t>
  </si>
  <si>
    <t>پارچه ا ستخوا ن  بندي  لاستيک چرخ  ا زپلي آميد 6آغشته  شده</t>
  </si>
  <si>
    <t>59021030</t>
  </si>
  <si>
    <t>پارچه ا ستخوا ن  بندي  لاستيک چرخ ا زپلي آميد 6 و 6 آغشته  شده</t>
  </si>
  <si>
    <t>59032000</t>
  </si>
  <si>
    <t xml:space="preserve">پارچه هاي نسجي آغشته، اندوده ، پوشانده يا منطبق شده باپلي ا ورتان. </t>
  </si>
  <si>
    <t>59039090</t>
  </si>
  <si>
    <t>سايرپارچه هاي نسجي آغشته شده/ ا ندوده يامنطبق شده باموا د پلاستيکي غيرمذکوردرجاي ديگر</t>
  </si>
  <si>
    <t>حلقوی</t>
  </si>
  <si>
    <t>60019900</t>
  </si>
  <si>
    <t>پارچه هاي مخمل وپلوش ا زساير موا دنسجي,کشباف ياقلاب باف, غيرمذکوردرجاي ديگر</t>
  </si>
  <si>
    <t>پارچه  هاي  کشباف  يا قلاب  باف  به  پهناي  حدا کثر30cmا زساير ا لياف  غيرمذکوردر جاي ديگر</t>
  </si>
  <si>
    <t>پارچه  هاي  کشباف  يا قلاب  باف  ا ز ساير ا لياف  غيرمذکور درجاي  ديگر</t>
  </si>
  <si>
    <t>56012110</t>
  </si>
  <si>
    <t>56012190</t>
  </si>
  <si>
    <t xml:space="preserve">آوات، ساير اشياء از پنبه بغير از پنبه هيدروفيل _x000D_
</t>
  </si>
  <si>
    <t>56012200</t>
  </si>
  <si>
    <t xml:space="preserve">آوا ت ا زا لياف سنتتيک يامصنوعي وا شياءساخته شده ا زآن. </t>
  </si>
  <si>
    <t>56012900</t>
  </si>
  <si>
    <t xml:space="preserve">آوا ت وا شياءساخته شده ا زآوا ت, که درجاي ديگرگفته نشده. </t>
  </si>
  <si>
    <t>پرزمنسوجات, گردموا دنسجي وگره ولوله هاي كوچك ا زا لياف نسجي.</t>
  </si>
  <si>
    <t>58079000</t>
  </si>
  <si>
    <t xml:space="preserve">برچسب،نشان واشياء همانند از موادنسجي،نبافته، بصورت توپ، نواريا بريده شده به شكل واندازه معين گلدوزي وقلابدوزي نشده. </t>
  </si>
  <si>
    <t>59050000</t>
  </si>
  <si>
    <t>پوششهاي ديوا ري ا ز موا د نسجي</t>
  </si>
  <si>
    <t>59070090</t>
  </si>
  <si>
    <t>سايرپارچه  هاي  نسجي آغشته شده ا ندوده  يا پوشاننده به نحو ديگرغيرمذکوردر جاي ديگر؛ كرباسهاي نقاشي شده براي دكور تئاتر ، براي اتليه يا مصارف همانند</t>
  </si>
  <si>
    <t>59080000</t>
  </si>
  <si>
    <t xml:space="preserve">فتيلهکهاي نسجي، تار و پودباف، گيسکباف يا كشکباف، براي چراغ، بخاري، فندك، شمع يا مصارف همانند؛ توري چراغ زنبوري و پارچهکهاي كشباف لولهکاي كه براي ساختن توري به كار ميکرود،کحتي آغشته_x000D_
</t>
  </si>
  <si>
    <t>59100000</t>
  </si>
  <si>
    <t>تسمه نقاله ياتسمه ا نتقال نيروا زموا دنسجي پوشانده شده يا مطبق شده با مواد پلاستيكي يا مستحكم شده با فلز يا با مواد ديگر</t>
  </si>
  <si>
    <t>59111000</t>
  </si>
  <si>
    <t xml:space="preserve"> پارچهکهاي نسجي، نمد، و پارچهکهاي تار و پودباف داراي آستر نمدي، اندوده، پوشانده يا مطبق شده باكائوچو، چرم يا مواد ديگر، از انواعي كه براي ساخت نوار خاردار ماشين كاردينگ (Card clothing) و پارچهکهاي همانند از انواعي كه براي ساير مصارف فني بهکكار ميکرود، از</t>
  </si>
  <si>
    <t>59114000</t>
  </si>
  <si>
    <t xml:space="preserve"> پارچه صافي و منسوجات ضخيم از انواعي كه براي منگنهکهاي روغنکكشي يا براي مصارف فني مشابه به كار ميکروند، همچنين آنهايي كه از موي انسان تهيه شده باشند._x000D_
</t>
  </si>
  <si>
    <t>59119000</t>
  </si>
  <si>
    <t>ساير محصولات واشياء نسجي، براي مصارف فني، مذكور در يادداشت فصل 7</t>
  </si>
  <si>
    <t>63021000</t>
  </si>
  <si>
    <t xml:space="preserve">شستنيهاي رختخوا ب, کشباف ياقلاب باف. </t>
  </si>
  <si>
    <t>63022200</t>
  </si>
  <si>
    <t>شستنيهاي رختخوا ب, چاپ شده ا زا لياف سنتتيک يامصنوعي(باستثناءکشباف ياقلاب باف ).</t>
  </si>
  <si>
    <t>63022900</t>
  </si>
  <si>
    <t>شستنيهاي رختخوا ب, چاپ شده ا زسايرموا دنسجي(باستثناءکشباف ياقلاب باف ).</t>
  </si>
  <si>
    <t>63023100</t>
  </si>
  <si>
    <t>شستنيهاي رختخوا ب ا زپنبه (باستثناءچاپ شده, کشباف ياقلاب باف ).</t>
  </si>
  <si>
    <t>63023200</t>
  </si>
  <si>
    <t>شستنيهاي رختخوا ب ا زا لياف سنتتيک يامصنوعي(باستثناءچاپ شده, کشباف ياقلاب باف ).</t>
  </si>
  <si>
    <t>63023900</t>
  </si>
  <si>
    <t>شستنيهاي رختخوا ب ا زسايرموا دنسجي(باستثناءچاپ شده, کشباف ياقلاب باف ).</t>
  </si>
  <si>
    <t>63025100</t>
  </si>
  <si>
    <t>شستنيهاي سرميز,ا زپنبه (باستثناءکشباف ياقلاب باف ).</t>
  </si>
  <si>
    <t>63025900</t>
  </si>
  <si>
    <t>شستنيهاي سرميزا زسايرموا دنسجي,که درجاي ديگرگفته نشده باشد(باستثناءکشباف ياقلاب باف )</t>
  </si>
  <si>
    <t>63026000</t>
  </si>
  <si>
    <t>شستنيهاي توا لت ياآشپزخانه, ا زپارچه حوله باف ا سفنجي,سايرپارچه هاي ا سفنجي همانند,ا زپنبه</t>
  </si>
  <si>
    <t>63029100</t>
  </si>
  <si>
    <t>شستنيهاي توا لت ياآشپزخانه ا زپنبه, غيرمذکوردرجاي ديگر</t>
  </si>
  <si>
    <t>63029900</t>
  </si>
  <si>
    <t>شستنيهاي توا لت ياآشپزخانه ا زسايرموا دنسجي,غيرمذکوردرجاي ديگر</t>
  </si>
  <si>
    <t>63031900</t>
  </si>
  <si>
    <t xml:space="preserve">پشت دري, پرده وغيره, وا لان ا زموا دنسجي,کشباف ياقلاب باف. </t>
  </si>
  <si>
    <t>پشت دري, پرده وپرده کرکره ا ي دروني,وا لان پرده ياتختخوا ب ا زسايرموا دنسجي.</t>
  </si>
  <si>
    <t>63041900</t>
  </si>
  <si>
    <t>روتختي ورختخوا ب پوش (باستثناءکشباف ياقلاب باف ).</t>
  </si>
  <si>
    <t>63049300</t>
  </si>
  <si>
    <t>ا شياءبرا ي مبلمان ا زا لياف سنتتيک (باستثناءکشباف ياقلاب باف ).</t>
  </si>
  <si>
    <t>63049900</t>
  </si>
  <si>
    <t>ا شياءبرا ي مبلمان ا زسايرموا دنسجي(باستثناءکشباف ياقلاب باف ).</t>
  </si>
  <si>
    <t>63051000</t>
  </si>
  <si>
    <t xml:space="preserve">جوا ل وکيسه, برا ي بسته بندي کالا,ا زکنف, يا ساير الياف نسجي از پوسته ساخته نباتات مشمول شماره 5303_x000D_
 </t>
  </si>
  <si>
    <t>63053200</t>
  </si>
  <si>
    <t xml:space="preserve">ظروف (واسطه) نرم برا? مواد به صورت فله از مواد نسج? سنت?ک ?ا مصنوع? </t>
  </si>
  <si>
    <t>63053300</t>
  </si>
  <si>
    <t xml:space="preserve">ساير، به دستآمده از نوار يا اشكال همانند از پليکاتيلن يا پلي پروپيلن_x000D_
</t>
  </si>
  <si>
    <t>63053900</t>
  </si>
  <si>
    <t>جوا ل وکيسه برا ي بسته بندي, ا زا لياف نسجي سنتتيک يامصنوعي,غيرمذکوردرجاي ديگر</t>
  </si>
  <si>
    <t>63059000</t>
  </si>
  <si>
    <t>جوا ل وکيسه برا ي بسته بندي, ا زسايرمواد نسجي غير مذکور در جاي ديگر</t>
  </si>
  <si>
    <t>63061900</t>
  </si>
  <si>
    <t>روپوش کالا,سايبان وسايبان دروپنجره ا زسايرموا دنسجي,غيرمذکورکه درجاي ديگر</t>
  </si>
  <si>
    <t>63062200</t>
  </si>
  <si>
    <t xml:space="preserve">چادراز الياف سنتتيک. </t>
  </si>
  <si>
    <t>63062900</t>
  </si>
  <si>
    <t>چادرا زموا دنسجي(باستثناء الياف سنتتيک )</t>
  </si>
  <si>
    <t>63069000</t>
  </si>
  <si>
    <t xml:space="preserve"> ساير اشياء اردوزني از ساير مواد نسجي </t>
  </si>
  <si>
    <t>63071000</t>
  </si>
  <si>
    <t xml:space="preserve">کف شوروقابدستمال, قابشور,گردگير,سايرپارچه هاي همانندبرا ي تميزکردن. </t>
  </si>
  <si>
    <t>63079010</t>
  </si>
  <si>
    <t>ماسک  مخصوص  جرا حان</t>
  </si>
  <si>
    <t>ساير ا شيادوخته  و مهيا وهمچنين  ا لگوي  لباس  غيرمذکور درجاي  ديگر</t>
  </si>
  <si>
    <t>63080000</t>
  </si>
  <si>
    <t xml:space="preserve">مجموعهکها متشكل هستند از پارچهکهاي تار و پودباف و نخ،ک حتي داراي متفرعات، براي آمادهکكردن کآنها به صورت قاليچه، ديواركوب، روميزي و دستمال سفره گلدوزي و قلابکدوزي شده، يا اشياء نسجي همانند، بستهکبندي شده براي خرده فروشي._x000D_
</t>
  </si>
  <si>
    <t>63090000</t>
  </si>
  <si>
    <t xml:space="preserve">لباس وساير اشياء مستعمل
</t>
  </si>
  <si>
    <t>63101000</t>
  </si>
  <si>
    <t>ک جور شده</t>
  </si>
  <si>
    <t>کهنه پاره هاوضايعات نو,آخال ريسمان وطناب وکابل و اشياء مستعمل از ريسمان, طناب وکابل از مواد نسجي غيرازجورشده</t>
  </si>
  <si>
    <t>70193100</t>
  </si>
  <si>
    <t>بی بافت</t>
  </si>
  <si>
    <t>56022100</t>
  </si>
  <si>
    <t>نمدا زپشم ياموي نرم (کرک )حيوا ن (باستثناءآغشته, ا ندوده ياپوشانده يامطبق شده ).</t>
  </si>
  <si>
    <t>56022900</t>
  </si>
  <si>
    <t>نمدا زسايرموا دنسجي(باستثناءآغشته, ا ندوده ياپوشانده يامطبق شده ).</t>
  </si>
  <si>
    <t xml:space="preserve">نمد,که درجاي ديگرگفته نشده. </t>
  </si>
  <si>
    <t>56031190</t>
  </si>
  <si>
    <t xml:space="preserve">سايرپارچه هاي نبافته ا زرشته هاي مصنوعي ياسنتتيک تاوزن 25گرم برمترمربع  غيرمذکوردرجاي ديگر </t>
  </si>
  <si>
    <t>56031210</t>
  </si>
  <si>
    <t>پارچه  نبافته  spun lace كه از طريق high pressure waterjet بصورت  رول از رشته هاي سنتيك يا مصنوعي بعرض  5ا لي 120سانتي مترووزن  حدا کثر55gدرهرمترمربع  توليدگرديد</t>
  </si>
  <si>
    <t>56031290</t>
  </si>
  <si>
    <t xml:space="preserve">ساير بغير از پارچه هاي نبافته spunlace كه از طريق high pressure water jet به صورت رول به عرض 5 الي 120 سانتي متر ووزن حداكثر 25 گرم در هر متر مربع ولي بيشتر از 70 گرم در متر مربع نباشد. </t>
  </si>
  <si>
    <t>56031390</t>
  </si>
  <si>
    <t>ساير پارچه هاي نبافته حتي آغشته ، اندوده به وزن بيش از 70 گرم وكمتراز150گرم از رشته هاي سنتيك يا مصنوعي</t>
  </si>
  <si>
    <t>56031400</t>
  </si>
  <si>
    <t>ساير پارچه هاي نبافته حتي آغشته ، اندوده به وزن بيش از 150 گرم در هر متر مربع از رشته هاي سنتيك يا مصنوعي</t>
  </si>
  <si>
    <t>56039200</t>
  </si>
  <si>
    <t>پارچه هاي نبافته عيرا زرشته هاي سنتتيک يامصنوعي بوزن هرمترمربع بيش ا ز25گرم وحدا کثر70گرم</t>
  </si>
  <si>
    <t>56039400</t>
  </si>
  <si>
    <t>پارچه هاي نبافته, غيرا زرشته هاي سنتتيک يامصنوعي به وزن مترمربع بيش ا ز150گرم</t>
  </si>
  <si>
    <t>فرش دستباف</t>
  </si>
  <si>
    <t>57011010</t>
  </si>
  <si>
    <t>گبه از پشم يا از موي نرم (كرك) حيوان</t>
  </si>
  <si>
    <t>57011090</t>
  </si>
  <si>
    <t xml:space="preserve">ساير كف پوش ها بجز گبه از پشم يا از موي نرم (كرك) حيوان </t>
  </si>
  <si>
    <t>57019000</t>
  </si>
  <si>
    <t xml:space="preserve">فرش وسايرکف پوش هاي نسجي,ا زسايرموا دنسجي,گره باف. </t>
  </si>
  <si>
    <t>57021010</t>
  </si>
  <si>
    <t xml:space="preserve"> گليم يك رو پشمي و نخي كليه مناطق بهکجز سيرجان _x000D_
</t>
  </si>
  <si>
    <t>57021020</t>
  </si>
  <si>
    <t xml:space="preserve"> گليم يك رو پشمي سيرجان (شيرپكي پيچ) _x000D_
</t>
  </si>
  <si>
    <t>57021030</t>
  </si>
  <si>
    <t xml:space="preserve"> گليم يك رو پشمي سيرجان (فرش نيم بافت شير پكي پيچ) </t>
  </si>
  <si>
    <t>57021040</t>
  </si>
  <si>
    <t>57021050</t>
  </si>
  <si>
    <t>گليم كف ابريشم</t>
  </si>
  <si>
    <t>سوماك (غيرازسوزني )كاراماني ،فرشها(دست باف مانند غير مذكور درجاي ديگر )</t>
  </si>
  <si>
    <t xml:space="preserve">كفپوش نسجي ازنمد </t>
  </si>
  <si>
    <t>کفپوش ماشینی (فرش و موکت)</t>
  </si>
  <si>
    <t>57024200</t>
  </si>
  <si>
    <t>کف پوش هاي مخملي باف ا زسايرموا دنسجي,آماده مصرف, غيرمذکوردرجاي ديگر</t>
  </si>
  <si>
    <t>57029110</t>
  </si>
  <si>
    <t xml:space="preserve">احرامي (سجاده) از پشم يا موي نرم (كرك)حيوان ، غير مخملي باف ، آماده مصرف </t>
  </si>
  <si>
    <t>57029190</t>
  </si>
  <si>
    <t>---ساير غير مخملي باف، آماده مصرف از پشم يا موي نرم (كرك) حيوان</t>
  </si>
  <si>
    <t>57029200</t>
  </si>
  <si>
    <t xml:space="preserve">کف پوش هاي غيرمخملي باف، از مواد نسجي سنتتيک يا مصنوعي آماده مصرف
</t>
  </si>
  <si>
    <t>57029990</t>
  </si>
  <si>
    <t>ک ک ک ساير كف پوش ها از ساير مواد نسجي بجز زيلو</t>
  </si>
  <si>
    <t>57033000</t>
  </si>
  <si>
    <t xml:space="preserve">کف پوش هاي منگوله باف, ا زموادنسجي سنتتيک يامصنوعي,که درجاي ديگرگفته نشده. </t>
  </si>
  <si>
    <t>57039000</t>
  </si>
  <si>
    <t xml:space="preserve">کف پوش هاي منگوله باف, ا زسايرموا دنسجي,که درجاي ديگرگفته نشده. </t>
  </si>
  <si>
    <t>57049090</t>
  </si>
  <si>
    <t xml:space="preserve">ساير كفپوش هابافته نشده ياپرزبافي نشده بجزآنهايي كه مساحت حداكثر 3%مترمربع وازنمد باشد </t>
  </si>
  <si>
    <t>57050010</t>
  </si>
  <si>
    <t xml:space="preserve">جاجيم از موادنسجي حتي آماده مصرف </t>
  </si>
  <si>
    <t>57050090</t>
  </si>
  <si>
    <t xml:space="preserve">ک ک ک ساير فرش ها وكف پوشها از مواد نسجي حتي اماده مصرف بجز جاجيم </t>
  </si>
  <si>
    <t>علاقبندی</t>
  </si>
  <si>
    <t>58081000</t>
  </si>
  <si>
    <t xml:space="preserve">قيطان باف ها,بصورت توپ. </t>
  </si>
  <si>
    <t>58089000</t>
  </si>
  <si>
    <t>مصنوعات علاقبندي وا شياءتزئيني همانند,بصورت توپ, شرا به ومنگوله وهمانندغيرمذکوردرجاي ديگربدون قلابدوزي وگلدوزي</t>
  </si>
  <si>
    <t>58101000</t>
  </si>
  <si>
    <t>گلدوزي وقلابدوزي بدون زمينه نمايان به صورت توپ ، نوار يا داراي فرم مشخص</t>
  </si>
  <si>
    <t>58109900</t>
  </si>
  <si>
    <t xml:space="preserve">گلدوزي وقلابدوزي بازمينه نمايان ا زسايرموا دنسجي,بصورت توپ, نوا ريادا را ي فرم مشخص. </t>
  </si>
  <si>
    <t xml:space="preserve">محصولات نسجي لايهکدوزي شده به صورت توپ، متشكل از يك يا چندلايه ازمواد نسجي كه با لايهکگذاري از طريق به هم دوختن يا به نحوي ديگر، غير از گلدوزي و قلابدوزي مشمول شماره 1058 جور شده باشند._x000D_
</t>
  </si>
  <si>
    <t xml:space="preserve">پالتو، نيم پالتو ، ردا ، شنل ، شنل با شلق دار ، آنورا ک وژا کت ا سکي,بادگير,همانندمردا نه ياپسرا نه, کشباف ياقلاب باف ا زساير موا دنسجي با استثناي اشياء مشمول شماره 6103_x000D_
</t>
  </si>
  <si>
    <t xml:space="preserve">لباس رو(suits) متشكل ازدوياتعداد قسمتهاي كه در جنس ورنگ هماهنگومتناظر باشند(مانندكت,جليقه وشلواربراي مردان ياكت ودامن براي زنان ) </t>
  </si>
  <si>
    <t xml:space="preserve">لباس بصورت مجموعه, مردا نه ياپسرا نه, کشباف ياقلاب باف, ا زا لياف سنتتيک. </t>
  </si>
  <si>
    <t>ژا کت وژا کت ورزشي,مردا نه ياپسرا نه, کشباف, ا زسايرموا دنسجي</t>
  </si>
  <si>
    <t>ک ک از پشم يا موي نرم (كرك) حيوان</t>
  </si>
  <si>
    <t>شلوار حتي داراي بندوپيش بند,نيم شلوار, شلوار خيلي كوتاه مردانه ياپسرانه, کشباف ازسايرموا دنسجي</t>
  </si>
  <si>
    <t>لباس بصورت دست, زنانه يادخترانه, کشباف يا قلاب باف ،ازسايرموا دنسجي</t>
  </si>
  <si>
    <t xml:space="preserve">ک کک از پنبه </t>
  </si>
  <si>
    <t>شلوار حتي دا را ي بندوپيش بند,نيم شلوا ر,زنانه يا دخترا نه, کشباف ياقلاب باف ا زسايرموا دنسجي غيرمذکور</t>
  </si>
  <si>
    <t>پيرا هن مردا نه ياپسرا نه, کشباف, ا زسايرموا دنسجي</t>
  </si>
  <si>
    <t>پيرا هن, بلوز,بلوزشميزه, زنانه يادخترا نه, کشباف ياقلاب باف , ا زسايرموا دنسجي,غيرمذکوردرجاي ديگر</t>
  </si>
  <si>
    <t>شورت وزيرشلوا ري, مردا نه ياپسرا نه, کشباف ياقلاب باف , ا زسايرموا دنسجي,غيرمذکوردرجاي ديگر.</t>
  </si>
  <si>
    <t>رب دوشامبرلباس حوله اي حمام واشياء همانند مردا نه ياپسرا نه, کشباف ياقلاب باف, ا زسايرموا دنسجي.</t>
  </si>
  <si>
    <t>زيردامني يا زير پيراهني,زنانه يادخترا نه, کشباف, ا ز ساير موا دنسجي,غيرمذکوردرجاي ديگر</t>
  </si>
  <si>
    <t>شورت وتنکه, زنانه يادخترا نه, کشباف ياقلاب باف , ا زسايرموا دنسجي,غيرمذکوردرجاي ديگر</t>
  </si>
  <si>
    <t>رب دوشامبرلباس حوله اي حمام ،لباس خانه و....زنانه يادخترا نه, کشباف ياقلاب باف, ا زسايرموا دنسجي,غيرمذکوردرجاي ديگر</t>
  </si>
  <si>
    <t>تي شرت وزيرپوش چسبان وهمانند,کشباف ياقلاب باف , ا زسايرموا دنسجي,غيرمذکوردرجاي ديگر</t>
  </si>
  <si>
    <t>پيراهن يقه اسکي,پولوور,كارديگان ، جليقه ها وهمانند,کشباف, ا زسايرموا دنسجي,غيرمذکوردرجاي ديگر</t>
  </si>
  <si>
    <t xml:space="preserve">لباس ومتفرعات لباس نوزا دا ن, کشباف قلاب باف ا زپنبه </t>
  </si>
  <si>
    <t>لباس ومتفرعات لباس نوزا دا ن, کشباف ياقلاب, ا زسايرموا دنسجي,غيرمذکوردرجاي ديگر</t>
  </si>
  <si>
    <t>بندشلوا ر,بندجورا ب وا شياءهمانند حتي كشباف وقلاب باف</t>
  </si>
  <si>
    <t>تاری پودی</t>
  </si>
  <si>
    <t>آنورا ک, بادگيرو...مردا نه ياپسرا نه ا زسايرا لياف نسجي,که درجاي ديگرگفته نشده</t>
  </si>
  <si>
    <t>پالتوونيم پالتوومانتو,باراني ،ردا, شنل وشنل باشلق دا ر,زنانه يادخترا نه ا زا لياف سنتتيک يامصنوعي</t>
  </si>
  <si>
    <t>پالتو نيم پالتو ومانتو، باراني ، ردا شنل از ساير مواد نسجي بجز البسه محلي</t>
  </si>
  <si>
    <t>آنورا ک, بادگيرزنانه يادخترا نه ا زسايرموا دنسجي,غيرمذکوردرجاي ديگر</t>
  </si>
  <si>
    <t xml:space="preserve">لباس بصورت دست, مردا نه ياپسرا نه, ا زا لياف سنتتيک. </t>
  </si>
  <si>
    <t>لباس به صورت دست از ساير مواد نسجي</t>
  </si>
  <si>
    <t xml:space="preserve">لباس بصورت مجموعه, مردا نه ياپسرا نه, ا زپنبه. </t>
  </si>
  <si>
    <t>لباس بصورت مجموعه, مردا نه ياپسرا نه, ا زسايرموا دنسجي,غيرمذکوردرجاي ديگر</t>
  </si>
  <si>
    <t>ژا کت وژا کت ورزشي,مردا نه ياپسرا نه, ا زسايرموا دنسجي,غيرمذکوردرجاي ديگر</t>
  </si>
  <si>
    <t xml:space="preserve">شلوار،شلوار سر هم داراي بند وپيش بند، نيم شلوار وشلوار، شلوار خيلي كوتاه مردا نه ياپسرا نه ا زپنبه. </t>
  </si>
  <si>
    <t>شلوار،شلوار سرهم داراي بند وپيش بند، نيم شلوار و شلوار خيلي كوتاه مردا نه ياپسرا نه ازسايرمواد نسجي، غيرمذکور</t>
  </si>
  <si>
    <t>لباس بصورت دست، زنانه يا دخترانه، ازپنبه</t>
  </si>
  <si>
    <t>لباس بصورت مجموعه, زنانه يادخترا نه, ا زسايرموا دنسجي,غيرمذکوردرجاي ديگر</t>
  </si>
  <si>
    <t xml:space="preserve">پيرا هن بلندزنانه يادخترانه ا زپنبه. </t>
  </si>
  <si>
    <t>پيرا هن بلندزنانه يادخترانه ا زسايرموا دنسجي غيرمذکوردرجاي ديگر</t>
  </si>
  <si>
    <t>دا من ودا من شلوا ري ا زسايرمواد نسجي غير مذکور در جاي ديگر گفته نشده باشد.</t>
  </si>
  <si>
    <t xml:space="preserve">شلوار حتي داراي بند وپيش بند،نيم شلوار،شلوارکوتاه، زنانه يا دخترانه، از ساير موادنسجي غير مذکور در جاي ديگر </t>
  </si>
  <si>
    <t xml:space="preserve">پيرا هن مردا نه ياپسرا نه ا زپنبه. </t>
  </si>
  <si>
    <t>پيرا هن مردا نه ياپسرا نه ا زسايرموا دنسجي,غيرمذکوردرجاي ديگر</t>
  </si>
  <si>
    <t>ک از ابريشم يا آخال ابريشم</t>
  </si>
  <si>
    <t>پيرا هن, بلوز,بلوزشميزه, زنانه يادخترا نه ا زا لياف سنتتيک يامصنوعي.</t>
  </si>
  <si>
    <t>پيرا هن, بلوز,بلوزشميزه, زنانه يادخترا نه ا زسايرموا دنسجي,که درجاي ديگرگفته نشده</t>
  </si>
  <si>
    <t>شورت وزيرشلوا ري مردا نه ياپسرا نه, ا زسايرموا دنسجي,که درجاي ديگرگفته نشده</t>
  </si>
  <si>
    <t>زيرپوش چسبان وهمانند,لباس حوله ا ي حمام, ربدوشامبر وهمانند,مردا نه ياپسرا نه, ا زموا دنسجي غير از پنبه</t>
  </si>
  <si>
    <t>پيرا هن خوا ب وپيژا مازنانه يادخترا نه, ا زسايرموا دنسجي,غيرمذکوردرجاي ديگر</t>
  </si>
  <si>
    <t xml:space="preserve">تنکه, ربدوشامبر,لباس خانه وا شياءهمانندزنانه يادخترا نه, ا زپنبه. </t>
  </si>
  <si>
    <t>تنکه, ربدوشامبر,زنانه يادخترا نه ا زسايرموا دنسجي,که درجاي ديگرگفته نشده</t>
  </si>
  <si>
    <t>لباس ومتفرعات لباس نوزا دا ن, ا زسايرموا دنسجي,غيرمذکوردرجاي ديگر</t>
  </si>
  <si>
    <t xml:space="preserve">لباس دوخته ومهياازپارچه هاي مشمول شماره 5602 يا 5603 </t>
  </si>
  <si>
    <t>لباس دوخته ومهياازانواع مذكور درشماره هاي 620111،لغايت 620119،,ا زپارچه مشمول 5906، 5903 يا 5907</t>
  </si>
  <si>
    <t>ساير لباس هاي دوخته ومهيا,مردا نه ياپسرا نه, ا زپارچه هاي مشمول شماره 5906، 5903، 5907</t>
  </si>
  <si>
    <t>ساير لباس هاي دوخته ومهيا,زنانه يادخترا نه, ا زپارچه هاي مشمول شماره 5906 ، 5903 يا 5907</t>
  </si>
  <si>
    <t xml:space="preserve">لباس شنا؛ مردانه ?ا پسرانه غ?رکشباف ?ا غ?رقلاب باف </t>
  </si>
  <si>
    <t>لباس هاي مردا نه ياپسرا نه, ا زا لياف سنتتيک يامصنوعي,غيرمذکوردرجاي ديگر</t>
  </si>
  <si>
    <t>لباس هاي مردا نه ياپسرا نه, ا زسايرموا دنسجي,که درجاي ديگرگفته نشده</t>
  </si>
  <si>
    <t>لباس هاي زنانه يادخترا نه, ا زسايرموا دنسجي,غيرمذکوردرجاي ديگر</t>
  </si>
  <si>
    <t>ورزشی</t>
  </si>
  <si>
    <t>گرمکن ورزشي بصورت دست, کشباف ياقلاب باف, ا زسايرموا دنسجي,غيرمذکوردرجاي ديگر</t>
  </si>
  <si>
    <t>لباس شناي زنانه يادخترا نه, کشباف ياقلاب باف, ا زسايرموا دنسجي(غيرا زسنتتيک ).</t>
  </si>
  <si>
    <t>متفرعات</t>
  </si>
  <si>
    <t>لباس هاي کشباف ياقلاب باف, ا زسايرموا دنسجي,غيرمذکوردرجاي ديگر</t>
  </si>
  <si>
    <t xml:space="preserve"> جوراب شلواري ؛ جوراب آلات تراكمي درجهکبندي شده (براي مثال، جورابکهاي واريس) ، بدون بكار بردن كفه ، كشباف يا قلاب بافي شده</t>
  </si>
  <si>
    <t>ساير جورابهاي شلواري ازديگر مواد منسوج .</t>
  </si>
  <si>
    <t xml:space="preserve"> ساير جورابکآلات زنانه ساق بلند (Fulllength) يا سه ربعي (KneeLength)، اندازهکگيري هر تار تك نخ كمتر از 67 دسيکتكس_x000D_
</t>
  </si>
  <si>
    <t>جوراب زنانه وپاپوش ،كشباف ياقلاب باف ،ازپنبه ،غير مذكور درجاي ديگر .</t>
  </si>
  <si>
    <t>جورا ب زنانه وپاپوش, کشباف ياقلاب باف, ا زسايرا لياف نسجي,غيرمذکوردرجاي ديگر</t>
  </si>
  <si>
    <t>دستکش ، دستكش انگشتي ونيم دستكش هاي کشباف ياقلاب باف آغشته, ا ندوده ياپوشانده باموا دپلاستيک ياکائوچو.</t>
  </si>
  <si>
    <t>دستکش, دستکش يک ا نگشتي ونيم دستکش, كشباف ياقلاب باف, ا زسايرموا دنسجي,غيرمذکوردرجاي</t>
  </si>
  <si>
    <t xml:space="preserve"> شال، اشارپ، دستمال گردن، كاشكول، چادر و روسري، مقنعه و روبند و تور صورت (Veil) و اشياء همانند ، كشباف يا قلاب باف </t>
  </si>
  <si>
    <t>سايرمتفرعات لباس دوخته ومهيا,کشباف ياقلاب باف , که درجاي ديگرگفته نشده</t>
  </si>
  <si>
    <t>ک از ابريشم يا از آخال ابريشم</t>
  </si>
  <si>
    <t>شال, ا شارپ, دستمال گردن, کاشکول, چادروروسري, مقنعه وروبندوتورصورت از الياف مصنوعي</t>
  </si>
  <si>
    <t>شال, ا شارپ, دستمال گردن, کاشکول, چادروروسري و...ا زسايرموا دنسجي غيرمذکوردرجاي ديگر</t>
  </si>
  <si>
    <t xml:space="preserve">دستکش, دستکش يک ا نگشتي ونيم دستکش. </t>
  </si>
  <si>
    <t>متفرعات لباس دوخته ومهيا ,غيرمذکوردرجاي ديگر</t>
  </si>
  <si>
    <t>ا جزا ءلباس دوخته ومهيا, غير مذکور در جاي ديگر</t>
  </si>
  <si>
    <t>پتو</t>
  </si>
  <si>
    <t>63012000</t>
  </si>
  <si>
    <t xml:space="preserve"> پتو و زيرانداز سفري (غير از پتوي برقي)، از پشم يا از موي نرم (كرك) حيوان_x000D_
</t>
  </si>
  <si>
    <t>63013000</t>
  </si>
  <si>
    <t xml:space="preserve">پتو(غيرا زپتوي برقي)وزيرا ندا زسفري, ا زپنبه. </t>
  </si>
  <si>
    <t>63014000</t>
  </si>
  <si>
    <t xml:space="preserve">پتو(غيرا زپتوي برقي)وزيرا ندا زسفري, ا زا لياف سنتتيک. </t>
  </si>
  <si>
    <t>63019000</t>
  </si>
  <si>
    <t>سايرپتوهاوزيرا ندا زهاي سفري, غيرمذکوردرجاي ديگر</t>
  </si>
  <si>
    <t>ماشین</t>
  </si>
  <si>
    <t xml:space="preserve">ماشينکهاي اكسترودينگ (Extruding)، كشش (Drawing)، تكسچرينگ (Texturing) يا برش مواد نسجي سنتتيك يا مصنوعي._x000D_
</t>
  </si>
  <si>
    <t>ماشين هاي حلاجي(Cardingmachines )</t>
  </si>
  <si>
    <t>ماشين هاي تهيه ا لياف نسجي,که درجاي ديگرمذکورنباشد</t>
  </si>
  <si>
    <t>ماشين هاي ريسندگي موا دنسجي</t>
  </si>
  <si>
    <t>ماشين آلات ودستگاههاي توليدياتهيه نخ هاي نسجي,که درجاي ديگرمذکورنباشد</t>
  </si>
  <si>
    <t xml:space="preserve">ماشين هاي بافندگي تاروپودباف ماکودا ر,برا ي پارچه بافي به عرض بيش ا ز30cm بدون موتور </t>
  </si>
  <si>
    <t>ماشين هاي بافندگي تاروپودباف برا ي پارچه بافي به عرض بيش ا ز30Cm ازنوع بدون ماکو</t>
  </si>
  <si>
    <t xml:space="preserve"> ماشين كشباف تخت باف؛ ماشينکهاي دوختني – بافتني (Stitchbonding)_x000D_
</t>
  </si>
  <si>
    <t xml:space="preserve">ماشين هاي تهيه نخ گيپه, تور,دا نتل, پارچه هاي گلدوزي وقلابدوزي, علاقه بندي ،قيطان ،ياتور باچشمه هاي گره زده وماشينهاي منگوله بافي </t>
  </si>
  <si>
    <t>اجزا ءوقطعات ماشين هاي مشمول شماره 8445ياماشين آلات ودستگاههاي كمكي آنها که درجاي ديگرمذکورنباشد</t>
  </si>
  <si>
    <t>ساير (به جز شانه ماشين تاروپود باف ,ميلميلك وچارچوب آن )</t>
  </si>
  <si>
    <t>ماشين هاي شستن, سفيدکردن يارنگ کردن, که درجاي ديگرمذکورنباشد.</t>
  </si>
  <si>
    <t xml:space="preserve">ماشين هاي پيچيدن, بازکردن, تاکردن, برش دا دن ياكنگره داركردن منسوجات </t>
  </si>
  <si>
    <t xml:space="preserve">ماشين هاي چلاندن, آهارزدن, پردا خت کردن), اندودن ،يااغشتن نخ هاي نسجي,پارچه ها يااشياء نسجي  </t>
  </si>
  <si>
    <t xml:space="preserve">ا جزا ءوقطعات ماشينهاي شماره 8451_x000D_
</t>
  </si>
  <si>
    <t>چرخ دوزندگي از نوع خانگي</t>
  </si>
  <si>
    <t>چرخهاي دوزندگي از نوع صنعتي(غيراز چرخهاي اتوماتيک)</t>
  </si>
  <si>
    <t>مبل ، پا?ه وسرپوش برا? چرخ ها? دوزندگ? وسا?ر اجزاء وقطعات مربوطه</t>
  </si>
  <si>
    <t xml:space="preserve">ساير اجزاء وقطعات چرخ هاي دوزندگي
</t>
  </si>
  <si>
    <t>گرانول مستربچ (Master Batch)</t>
  </si>
  <si>
    <t xml:space="preserve"> رنگکهاي نساجي كاتيونيك_x000D_
</t>
  </si>
  <si>
    <t>ساير مواد رنگ كننده الي سنتيك غير مذكور</t>
  </si>
  <si>
    <t>ساير مواد رنگي مستقيم وفرآورده هاي براساس اين مواد غير از گرانول مستربچ</t>
  </si>
  <si>
    <t xml:space="preserve">دسته ا لياف ا زرشته هاي سنتتيک, ا زآکريليک يامدآکريليک. </t>
  </si>
  <si>
    <t>ساير الياف پنبه نسوز كارشده غيراز كروسيدوليت ،مخلوطها براساس پنبه نسوز غيراز پنبه نسوز كروسيدوليت وكربنات منيزيم واشياء ساخته شده ازانهاکه  در جاي ديگرگفته  نشده  ا ست</t>
  </si>
  <si>
    <t xml:space="preserve"> ک خامه (Roving) ازالياف شيشه اي </t>
  </si>
  <si>
    <t>نخ هاي يک لا ازنايلون ياساير پلي آميدها غيراز نخ دوخت ، آماده نشده براي خرده فروشي ، بدون تاب يا با تابي كه از 50 دور درمتر بيشتر نباشد همچنين تك رشته هاي كمتر از 67 دسي تكس</t>
  </si>
  <si>
    <t xml:space="preserve">نخ ها، يک لا، بدون تاب يا با تابي کمتراز50 دوردرمترغيرازنخ دوخت از سايرمواد سنتتيک همچنين تك رشته هاي كمتر از 67 دسي تكس_x000D_
</t>
  </si>
  <si>
    <t>نخ يک لا,باحدا قل 85%ا لياف غيريکسره ا زنايلون ياسايرپلي آميدها,آماده نشده برا ي خرده فروشي غير از نخ دوخت</t>
  </si>
  <si>
    <t>نخ يک لا,باحدا قل 85%ا لياف غيريکسره, آکريليک يامدآکريليک, آماده نشده برا ي خرده فروشي غير از نخ دوخت</t>
  </si>
  <si>
    <t xml:space="preserve">چندلا (تابيده) يا كابله </t>
  </si>
  <si>
    <t>ساير نخها از الياف غيريکسره پلي استر,مخلوط باا لياف غيريکسره مصنوعي,غيرخرده فروشي غير از نخ دوخت</t>
  </si>
  <si>
    <t>ساير نخها از الياف غيريکسره پلي استرمخلوط با الياف , غير مذکور درجاي ديگر,آماده نشده براي خرده فروشي غير از نخ دوخت</t>
  </si>
  <si>
    <t>نخ از الياف غير يکسره مصنوعي,آماده شده برا ي خرده فروشي غير از نخ دوخت</t>
  </si>
  <si>
    <t>ساير</t>
  </si>
  <si>
    <t>کبه وزن هر متر مربع حداكثر 200 گرم</t>
  </si>
  <si>
    <t>ک ساير</t>
  </si>
  <si>
    <t>سه نخ يا چهارنخ جناغيکباف، همچنين جناغي مورب باف</t>
  </si>
  <si>
    <t>ساير پارچهکها</t>
  </si>
  <si>
    <t>ساده باف</t>
  </si>
  <si>
    <t>ساير پارچه هاي تاروپودباف از پنبه، ا زنخهاي رنگارنگ،غيرمذکوردرجاي ديگرباکمتراز85%پنبه، كه عمدتاً... بوزن مترمربع حداكثر 200 گرم</t>
  </si>
  <si>
    <t>از نخکهاي به رنگکهاي گوناگون</t>
  </si>
  <si>
    <t xml:space="preserve">رنگرزي شده </t>
  </si>
  <si>
    <t xml:space="preserve">سایر پارچه های تارو پود باف ، که دارای حداقل 85 درصد وزنی ازرشته های پلی استرتکستوره باشند؛ سفید نشده یا سفید شده </t>
  </si>
  <si>
    <t xml:space="preserve">پارچه هاي تاروپودباف, ا زنخهاي برنگهاي گوناگون, ا زنخ رشته هاي سنتتيک, باحدا قل 85%رشته هاي پلي استر تكستوره </t>
  </si>
  <si>
    <t>پارچه هاي تاروپودباف, رنگرزي شده, باحدا قل 85% وزني رشته هاي سنتتيک, غيرمذکوردرجاي ديگر</t>
  </si>
  <si>
    <t>پارچه هاي تاروپودباف, رنگرزي شده, دا را ي 85% يابيشتررشته ها يا اشكال همانند مصنوعي</t>
  </si>
  <si>
    <t>سفيدنشده يا سفيد شده</t>
  </si>
  <si>
    <t xml:space="preserve">سايرپارچه تاروپودباف, چاپ شده, رنگرزي شده ياا زنخ هاي رنگارنگ, باحداقل 85%وزني ا لياف غيريکسره آکريليک يامداكريليك </t>
  </si>
  <si>
    <t>پارچه ساده تاروپودي باکمترا ز85%ا لياف غيريکسره پلي استرسفيد شده يانشده ,مخلوط باپنبه, بوزن مترمربع بيش از 170 گرم باشد</t>
  </si>
  <si>
    <t>از الياف غيريكسره پلي استر، ساده باف</t>
  </si>
  <si>
    <t>از الياف غيريكسره پليکاستر، سه نخ يا چهار نخ جناغيکباف، همچنين جناغي مورب­باف</t>
  </si>
  <si>
    <t>ساير پارچهکهاي تار و پودباف</t>
  </si>
  <si>
    <t>ک از نخکهايي به رنگکهاي متفاوت</t>
  </si>
  <si>
    <t>سایر پارچه های تار وپودباف غیر یکسره پلی استر که کمتر از 85 درصد وزن آنها از این الیاف باشد عمدتا یا منحصرا با پنبه مخلوط شده باشد و وزن هر مترمربع آنها بیش از 170 گرم باشد</t>
  </si>
  <si>
    <t xml:space="preserve">سايرپارچه هاي تار وپودباف از الياف غيريکسره پلي استر كه درجاي ديگري ذكرنشده باشد </t>
  </si>
  <si>
    <t>از نخک به رنگ­هاي گوناگون</t>
  </si>
  <si>
    <t xml:space="preserve">پارچهکهاي مخمل و پلوش </t>
  </si>
  <si>
    <t>سايرپارچه هاي مخمل وپلوش با پرز پودي بجز مخمل دستباف</t>
  </si>
  <si>
    <t>سفيد نشده</t>
  </si>
  <si>
    <t>پارچه ها ي مخمل وپلوش تار وپودباف (از جمله حوله باف اسفنجي وپارچه هاي اسفنجي (پرز حلقوي) وپارچه هاي شنيل</t>
  </si>
  <si>
    <t xml:space="preserve"> ساير پارچه هاي تار وپود باف از ساير مواد نسجي بجز نواربافي ابريشمي دستباف </t>
  </si>
  <si>
    <t>پارچه هاي نسجي آغشته، اندوده، پوشانده يا منطبق شده با پلي وينيل کلرايد(C.V.P).</t>
  </si>
  <si>
    <t>پارچه هاي مخمل وپلوش ا زا لياف سنتتيک يامصنوعي,کشباف ياقلاب باف, غيرمذکوردرجاي ديگر</t>
  </si>
  <si>
    <t xml:space="preserve">سايرپارچه کشباف پهناي بيش ا ز30cmا دا را ي كمتراز 5%وزني نخ کشش پذيريانخ کائوچوئي غيرا زشماره 6001_x000D_
</t>
  </si>
  <si>
    <t xml:space="preserve">لوله ( غلاف ) عايق  ا لکتريکي وحرا رتي ازالياف شيشه اي </t>
  </si>
  <si>
    <t>پارچه برا ي ا لک, حتي دوخته ومهيا.</t>
  </si>
  <si>
    <t>پارچه هاي نسجي ونمدها متصل يا مجهز به وسايل اتصال براي ماشين هاي کاغذسازي يا ماشين هاي همانند بوزن هرمترمربع 650گرم وبيشتر.</t>
  </si>
  <si>
    <t>شستنيهاي رختخوا ب, چاپ شده, ا زپنبه (باستثناءکشباف ياقلاب باف ).</t>
  </si>
  <si>
    <t xml:space="preserve">شستنيهاي سرميز,کشباف ياقلاب باف. </t>
  </si>
  <si>
    <t>شستنيهاي توا لت ياآشپزخانه ا زا لياف سنتتيک يامصنوعي,غيرمذکوردرجاي ديگر</t>
  </si>
  <si>
    <t xml:space="preserve">پشت دري, پرده وپرده کرکره ا ي دروني,وا لان پرده ياتختخوا ب ا زا لياف سنتتيک. </t>
  </si>
  <si>
    <t xml:space="preserve">روپوش کالا,پرده سايبان وپرده سايبان دروپنجره, ا زا لياف سنتتيک. </t>
  </si>
  <si>
    <t>ک تشكکهاي بادي (Pneumatic)</t>
  </si>
  <si>
    <t>پارچه هاي نبافته Spunlace  که ازطريق High pressure water jet  رول  به  عرض 5 تا120سانتي متر به وزن كمتراز25گرم درمتر توليد گرديده باشد ، از رشته هاي سنتيك يا معمولي</t>
  </si>
  <si>
    <t xml:space="preserve">پارچه هاي نبافته, که ا زرشته هاي سنتتيک يامصنوعي نباشد,بوزن حداكثر25گرم درهرمترمربع </t>
  </si>
  <si>
    <t>پارچه هاي نبافته, غيرا زرشته هاي سنتتيک يا مصنوعي  بوزن مترمربع بيش ا ز70گرم وحدا کثر150گرم</t>
  </si>
  <si>
    <t xml:space="preserve"> كفپوشكها از الياف نارگيل (Coir)</t>
  </si>
  <si>
    <t xml:space="preserve">کف پوش هاي مخمل باف, ا زسايرموا دنسجي,آماده نشده برا ي مصرف, که درجاي ديگرگفته نشده. </t>
  </si>
  <si>
    <t xml:space="preserve"> گليم دورو پشمي </t>
  </si>
  <si>
    <t>ک  چهار گوش­ها، به مساحت ب?ش از 3/0 متر مربع و حداکثر 1 متر مربع</t>
  </si>
  <si>
    <t xml:space="preserve">ک از پشم يا موي نرم (كرك) حيوان </t>
  </si>
  <si>
    <t xml:space="preserve">گلدوزي وقلابدوزي بازمينه نمايان ا زا لياف سنتتيک يامصنوعي,بصورت توپ, نوا ريادا را ي فرم مشخص. </t>
  </si>
  <si>
    <t xml:space="preserve">لباس به صورت مجموعه از پنبه_x000D_
</t>
  </si>
  <si>
    <t>لباس بصورت مجموعه, مردا نه ياپسرا نه, کشباف, ا زسايرموا دنسجي</t>
  </si>
  <si>
    <t xml:space="preserve">لباس بصورت دست, زنانه يادخترا نه, کشباف ياقلاب باف, ا زا لياف سنتتيک. </t>
  </si>
  <si>
    <t>ژا کت, ژا کت ورزشي زنانه يادخترا نه, کشباف ياقلاب باف , ا زسايرموا دنسجي,غيرمذکوردرجاي ديگر</t>
  </si>
  <si>
    <t>از پنبه</t>
  </si>
  <si>
    <t>از ساير مواد نسجي</t>
  </si>
  <si>
    <t xml:space="preserve">از الياف سنتتيك يا مصنوعي </t>
  </si>
  <si>
    <t>تي شرت وزيرپوش چسبان وهمانند,کشباف ياقلاب باف , ا زپنبه</t>
  </si>
  <si>
    <t>پيرا هن يقه اسکي,پولوور,كارديگان ، جليقه ها وهمانند، کشباف، از الياف سنتتيک يامصنوعي</t>
  </si>
  <si>
    <t>پالتوونيم پالتو,ردا, شنل, مردا نه ياپسرا نه, ا زسايرموا دنسجي,غيرمذکوردرجاي ديگر</t>
  </si>
  <si>
    <t>آنوراک، بادگيرزنانه يا دخترانه از پشم يا موي نرم</t>
  </si>
  <si>
    <t>البسه محلي</t>
  </si>
  <si>
    <t xml:space="preserve"> ساير البسه از الياف سنتيك به صورت دست</t>
  </si>
  <si>
    <t>لباس به صورت دست زنانه يا دخترانه بجز البسه محلي از ساير مواد نسجي</t>
  </si>
  <si>
    <t>پيرا هن مردا نه ياپسرا نه ا زا لياف سنتتيک يامصنوعي.</t>
  </si>
  <si>
    <t>زيردامني يا زيرپيراهني وژوپون, ا زا لياف سنتتيک يامصنوعي.</t>
  </si>
  <si>
    <t>از الياف سنتتيك يا مصنوعي</t>
  </si>
  <si>
    <t>لباس ومتفرعات لباس نوزا دا ن, ا زا لياف سنتتيک</t>
  </si>
  <si>
    <t>لباس دوخته ومهياازانواع مذكور درشماره هاي 620111لغايت 620119ا ز پارچه هاي مشمول 5906، 5903، 5907</t>
  </si>
  <si>
    <t>پستان بندوسينه بند حتي كشباف وقلاب باف</t>
  </si>
  <si>
    <t>کرست گن حتي كشباف وقلاب باف</t>
  </si>
  <si>
    <t>جورا ب زنانه وپاپوش, کشباف ياقلاب باف, ا زا لياف سنتتيک, غيرمذکوردرجاي ديگر</t>
  </si>
  <si>
    <t xml:space="preserve">ا جزا ءلباس ، کشباف ياقلاب باف ،غيرمذكور درجاي ديگر </t>
  </si>
  <si>
    <t>شال, ا شارپ, دستمال گردن, کاشکول, چادروروسري, مقنعه وتورصورت وهمانندا زپشم ياکرک</t>
  </si>
  <si>
    <t xml:space="preserve">پتوهای برقی </t>
  </si>
  <si>
    <t>ماشين هاي دولاکردن ياتابيدن نخ نسجي</t>
  </si>
  <si>
    <t>ماشين هاي نخ پيچي(ا زجمله ماسوره پيچي)قرقره پيچي يابازکردن موا دنسجي</t>
  </si>
  <si>
    <t>ماشين هاي بافندگي تاروپودباف برا ي بافتن پارچه به عرض حدا کثر30سانتيمتر</t>
  </si>
  <si>
    <t>ماشين هاي کشباف گردباف, باا ستوا نه ا ي به قطربيشترا ز165ميليمتر</t>
  </si>
  <si>
    <t>ميله (spindle)وپره ميله (spindle flyer),رينگ ريسندگي وشيطانک رينگ</t>
  </si>
  <si>
    <t>ا جزا ءوقطعات ومتفرعات ماشين هاي مشمول شماره 8447ماشينهاي كمكي آنهاکه درجاي ديگرمذکورنباشد</t>
  </si>
  <si>
    <t xml:space="preserve">ماشين آلات ودستگاههاي ساختن ياتکميل کردن نمديانبافته ها به صورت توپ باشكل معين </t>
  </si>
  <si>
    <t>ماشين هاي رختشوئي تمام ا توماتيک باظرفيت حدا کثر10کيلوگرم</t>
  </si>
  <si>
    <t>ماشين لباسشويي دوقلو نيمه اتوماتيك 5 كيلو وبالاتر</t>
  </si>
  <si>
    <t>ساير ماشين هاي لباسشويي تمام اتوماتيك غير از نيمه اتوماتيك 5 كيلو وبالاتر</t>
  </si>
  <si>
    <t xml:space="preserve"> ساير ماشين هاي لباسشويي تمام اتوماتيك غير مذكور</t>
  </si>
  <si>
    <t>ماشين هاي رختشوئي,خانگي ياغيرخانگي,باظرفيت بيش ا ز10کيلوگرم</t>
  </si>
  <si>
    <t xml:space="preserve">ديگ ومنبع مخصوص ماشين هاي لباسشوئي اتوماتيك </t>
  </si>
  <si>
    <t xml:space="preserve">ساير اجزاء وقطعات ماشين هاي رختشوئي خانگي وغيرخانگي غير مذكور درجاي ديگر </t>
  </si>
  <si>
    <t>ماشين هاي خشکشوئي</t>
  </si>
  <si>
    <t>ماشين هاي خشك كردن باظرفيت حداكثر 10 كيلوگرم شستني خشك</t>
  </si>
  <si>
    <t>ماشين هاي خشک کردن باظرفيت بيشترا ز10کيلوگرم شستني خشک</t>
  </si>
  <si>
    <t>اتو پرس از نوع خانگي</t>
  </si>
  <si>
    <t>سايرماشين ها وپرس هاي اتوكردن (از جمله پرس هاي داغ براي ثابت نگه داشتن )کبجز نوع خانگي</t>
  </si>
  <si>
    <t xml:space="preserve">چرخهاي دوزندگي اتوماتيک غير خانگي </t>
  </si>
  <si>
    <t>گاز</t>
  </si>
  <si>
    <t>گاز (Gauze)، به غير از پارچهکهاي باريك مشمول رديف 06  58.</t>
  </si>
  <si>
    <t>از نخکهايي با رنگکهاي مختلف</t>
  </si>
  <si>
    <t>پارچه هاي نسجي کائوچوزده, غيرمذکوردرجاي ديگر....</t>
  </si>
  <si>
    <t>کنف وسايرا لياف نسجي از پوسته ساقه نباتات  خام ياخيسانده بجزا لياف  کهنه کنف به استثناي كتان ، شاهدانه ورامي</t>
  </si>
  <si>
    <t xml:space="preserve">نخ يك لا ، از الياف شانه نزده ، كه اندازه آن كمتر از 56/232 دسيکتكس بوده ولي كمتر از 31/192 دسيکتكس نباشد (نمره آن در سيستم متريك بيش از 43 بوده ولي از 52 بيشتر نباشد)_x000D_
</t>
  </si>
  <si>
    <t xml:space="preserve">نخ ا زسايرا لياف نسجي نباتي;که درجاي ديگري گفته نشده نخ كاغذي  </t>
  </si>
  <si>
    <t xml:space="preserve"> گرانول مستربچ (Master Bach)</t>
  </si>
  <si>
    <t>ساير محصولات آلي سنتيك از انواع كه به عنوان عوامل درخشان كننده فلورسنت استعمال مي شوند بجز گرانول مستربچ</t>
  </si>
  <si>
    <t>موادرنگي اسيدي حتي متاليزه وفرآورده هابر اساس اين مواد، فرآورده هاي مواد رنگي دندانه، غير مذكور در جاي ديگر</t>
  </si>
  <si>
    <t>پوششهاي  تفلوني براساس سايرپليمرهاي سنتتيك ياطبيعي تغييريافته ازلحاظ شيميايي ،ديسپرسه ياحل شده درمحيط آبي</t>
  </si>
  <si>
    <t xml:space="preserve">رنگ  آستري  آنافروز EDا لکترودي پوزيشن  (Deposition -Electro)براساس پليمرهاي اكريليك ياوينيل </t>
  </si>
  <si>
    <t xml:space="preserve">رنگ  رويه  وآستري  ا تومبيل براساس پليمرهاي اكريليك ياوينيل </t>
  </si>
  <si>
    <t>رنگ رويه و ا ستري ا تومبيل بر اساس ساير پليمرهاي سنتتيك يا طبيعي تغييريافته از لحاظ شيميايي، ديسپرسه يا حل شده درمحيط آبي</t>
  </si>
  <si>
    <t xml:space="preserve">رنگهاوپوشش  ساختماني براساس پليمرهاي اكريليك ياوينيل </t>
  </si>
  <si>
    <t>سايررنگهاوورني هابرا ساس پليمرهاي  سنتتيک يا پليمرهاي  طبيعي تغييريافته  ديسپرسه يامحلول  درمحيط آبي....غيرمذکور</t>
  </si>
  <si>
    <t>لاکها و ورني ها و لعابها براساس سايرپليمرهاي سنتتيك ياطبيعي تغييريافته ازلحاظ شيميايي ،ديسپرسه ياحل شده درمحيط آبي</t>
  </si>
  <si>
    <t xml:space="preserve">لاکهاو ورني هاولعابها براساس پليمرهاي اكريليك ياوينيل  </t>
  </si>
  <si>
    <t xml:space="preserve">رنگها و پوششهاي  صنعتي براساس پليمرهاي اكريليك ياوينيل  </t>
  </si>
  <si>
    <t xml:space="preserve">موا د تکميل, حاملين  رنگ  بعنوا ن  تسريع  کننده  درعمل  رنگرزي  در نساجي وهمانند غيرازموادنشاسته اي </t>
  </si>
  <si>
    <t>موا دتکميل وحاملين  رنگ  بعنوا ن تسريع  کننده درعمل  رنگرزي ا زنوع  موردمصرف  درصنعت کاغذ سازي غيرازموادنشاسته اي .</t>
  </si>
  <si>
    <t xml:space="preserve">موا دتکميل وحاملين رنگ  بعنوا ن تسريع  کننده درعمل  رنگرزي  ا ز نوع  مورد مصرف  در چرم  سازي غيرازموادنشاسته اي </t>
  </si>
  <si>
    <t>الياف شيشه به صورت رشته اي (تار)</t>
  </si>
  <si>
    <t>پشم شيشه</t>
  </si>
  <si>
    <t>ـ سایر/كنف و ساير الياف نسجي از پوستة ساقة نباتات (باستثناي كتان، شاهدانه و رامي)، خام يا عمل آمده ولي ريسيده نشده؛ آخال و ضايعات اين الياف‌ها (از جمله آخال نخ و الياف پس مانده آن Garnetted Stock).</t>
  </si>
  <si>
    <t>ساير نخ با استحکام بالا (Hightenacity) از ساير پلي آميدها آماده نشده براي خرده فروشي غير از نخ دوخت کمتر از 67 دسي تکس</t>
  </si>
  <si>
    <t>پارچه هاي تار وپود باف پنبه اي ساده باف, سفيد نشده, داراي 85 درصد يابيشترپنبه, بوزن  هرمترمربع  100گرم ياکمتر</t>
  </si>
  <si>
    <t>ـ ـ سفیدنشده یا سفیدشده/پارچه‌هاي تار و پود باف از نخ رشته‌هاي سنتتيك، همچنين پارچه‌هاي تار و پود باف كه از مواد شماره 04  54 به دست  مي‌آيند.</t>
  </si>
  <si>
    <t>پارچه هاي حوله باف ا سفنجي و پارچه هاي تاروپودباف اسفنجي پرزحلقوي همانند، از پنبه، سفيد شده</t>
  </si>
  <si>
    <t>ـ ـ پنبه هیدروفیل</t>
  </si>
  <si>
    <t xml:space="preserve"> سایر</t>
  </si>
  <si>
    <t>مت (Mat) نبافته ا زا لياف شيشه</t>
  </si>
  <si>
    <t>ورق نازک نبافته (Voiles)، ا زا لياف شيشه</t>
  </si>
  <si>
    <t>نطع، مت ماتريس تخته و محصولات نبافته همانند به غير از پشم شيشه</t>
  </si>
  <si>
    <t>ساير واشياءساخته شده ا زالياف شيشه اي غير مذکور در جاي ديگر</t>
  </si>
  <si>
    <t>ک  چهار گوش­ها، به مساحت بیش از 3/0 متر مربع و حداکثر 1 متر مربع</t>
  </si>
  <si>
    <t>كفپوش نسجي ازنمد</t>
  </si>
  <si>
    <t>پالتو و نيم پالتو باراني از پشم يا موي نرم (كرك) حيوان غير از عباي دستباف از پشم شتر</t>
  </si>
  <si>
    <t>32041110</t>
  </si>
  <si>
    <t>32041190</t>
  </si>
  <si>
    <t>ساير مواد رنگي ديسپرسه وفرآورده ها بجز گرانول مستربچ</t>
  </si>
  <si>
    <t>گرانول مستربچ</t>
  </si>
  <si>
    <t>32041310</t>
  </si>
  <si>
    <t>32041410</t>
  </si>
  <si>
    <t>32041490</t>
  </si>
  <si>
    <t>32041510</t>
  </si>
  <si>
    <t>32041610</t>
  </si>
  <si>
    <t>32041720</t>
  </si>
  <si>
    <t>32041920</t>
  </si>
  <si>
    <t>گرانول مستربچ (Master Bach)</t>
  </si>
  <si>
    <t>32049010</t>
  </si>
  <si>
    <t>32049090</t>
  </si>
  <si>
    <t>32091010</t>
  </si>
  <si>
    <t>32091030</t>
  </si>
  <si>
    <t>32091050</t>
  </si>
  <si>
    <t>32091060</t>
  </si>
  <si>
    <t>32091090</t>
  </si>
  <si>
    <t>32099010</t>
  </si>
  <si>
    <t>32099040</t>
  </si>
  <si>
    <t>32099050</t>
  </si>
  <si>
    <t>32099089</t>
  </si>
  <si>
    <t>32091041</t>
  </si>
  <si>
    <t>38099200</t>
  </si>
  <si>
    <t>38099300</t>
  </si>
  <si>
    <t>55013000</t>
  </si>
  <si>
    <t>-- سایر</t>
  </si>
  <si>
    <t xml:space="preserve">آخال الیاف ازالیاف سنتیک  </t>
  </si>
  <si>
    <t>55064000</t>
  </si>
  <si>
    <t>68129900</t>
  </si>
  <si>
    <t>70191200</t>
  </si>
  <si>
    <t>70191910</t>
  </si>
  <si>
    <t>70199030</t>
  </si>
  <si>
    <t>52051100</t>
  </si>
  <si>
    <t>كه اندازه آن حداقل 29/714 دسي تكس باشد (نمره آن در سيستم متريك از 14 تجاوز نكند).</t>
  </si>
  <si>
    <t>52051200</t>
  </si>
  <si>
    <t xml:space="preserve"> ک نخ يك لا ، از الياف شانه نزده ، كه اندازه آن كمتر از 29/714 دسيکتكس بوده ليكن كمتر از 56/232 دسيکتكس نباشد (نمره آن در سيستم متريك بيش از 14 بوده ولي از 43 بيشتر نباشد)_x000D_
</t>
  </si>
  <si>
    <t>52061300</t>
  </si>
  <si>
    <t>53039000</t>
  </si>
  <si>
    <t>53031090</t>
  </si>
  <si>
    <t>53089000</t>
  </si>
  <si>
    <t>54023100</t>
  </si>
  <si>
    <t>54023300</t>
  </si>
  <si>
    <t>54023400</t>
  </si>
  <si>
    <t>54023900</t>
  </si>
  <si>
    <t>54024500</t>
  </si>
  <si>
    <t>54024900</t>
  </si>
  <si>
    <t>از پلی پروپیلن</t>
  </si>
  <si>
    <t>54025300</t>
  </si>
  <si>
    <t>54026300</t>
  </si>
  <si>
    <t>54033900</t>
  </si>
  <si>
    <t>نخ يک لاي مصنوعي,که درجاي ديگرگفته نشده, آماده نشده برا ي خرده فروشي غير از نخ دوخت وهمچنين تك رشته هاي كمتر از 67  دسي تكس</t>
  </si>
  <si>
    <t>55091100</t>
  </si>
  <si>
    <t>55093100</t>
  </si>
  <si>
    <t>55094200</t>
  </si>
  <si>
    <t>55095100</t>
  </si>
  <si>
    <t>55095900</t>
  </si>
  <si>
    <t>55113000</t>
  </si>
  <si>
    <t>50072090</t>
  </si>
  <si>
    <t>51111900</t>
  </si>
  <si>
    <t>51121100</t>
  </si>
  <si>
    <t>51129000</t>
  </si>
  <si>
    <t xml:space="preserve">ساير پارچه هاي تاروپودباف, ا زپنبه, سفيدنشده, غيرمذکوردرجاي ديگر,باحدا قل 85درصدپنبه به وزن هرمتر كمتراز200گرم  </t>
  </si>
  <si>
    <t>پارچه هاي تار و پودباف، ازپنبه، سفيد شده، غير مذکور در جاي ديگر، باحداقل 85% پنبه به وزن هرمتر كمتر از200 گرم</t>
  </si>
  <si>
    <t>52084900</t>
  </si>
  <si>
    <t>پارچه هاي تار و پودباف، ا ز پنبه، ا زنخهاي رنگارنگ، غير مذکور در جاي ديگرباحدا قل 85% پنبه به وزن هرمتر كمتر از200 گرم</t>
  </si>
  <si>
    <t>52085900</t>
  </si>
  <si>
    <t>پارچه تار و پودباف ا زپنبه، چاپ شده، با85% يا بيشتر پنبه، غير مذکور در جاي ديگربه وزن هرمتر كمتر از 200 گرم</t>
  </si>
  <si>
    <t>52091200</t>
  </si>
  <si>
    <t>52092900</t>
  </si>
  <si>
    <t>52093900</t>
  </si>
  <si>
    <t>پارچه تار و پودباف، ا زپنبه، سفيد نشده، باحدا قل 85% پنبه، هرمترمربع حدا قل 200 گرم غير مذکور در جاي ديگر</t>
  </si>
  <si>
    <t>52102100</t>
  </si>
  <si>
    <t>52104900</t>
  </si>
  <si>
    <t>52114900</t>
  </si>
  <si>
    <t>52115100</t>
  </si>
  <si>
    <t>52115900</t>
  </si>
  <si>
    <t>52122300</t>
  </si>
  <si>
    <t>52122400</t>
  </si>
  <si>
    <t>54075100</t>
  </si>
  <si>
    <t>54075300</t>
  </si>
  <si>
    <t>54077200</t>
  </si>
  <si>
    <t>54077100</t>
  </si>
  <si>
    <t>54082200</t>
  </si>
  <si>
    <t>54083100</t>
  </si>
  <si>
    <t>55131900</t>
  </si>
  <si>
    <t>55132300</t>
  </si>
  <si>
    <t>55132900</t>
  </si>
  <si>
    <t>55134900</t>
  </si>
  <si>
    <t>سايرپارچه تاروپودباف, باکمترا ز85%ا لياف غيريکسره سنتتيک, مخلوط باپنبه, غيرمذکوردرجاي ديگرسفيد شده يا نشده</t>
  </si>
  <si>
    <t>ساير پارچه تاروپودباف، رنگرزي شده،... با کمتر از85% الياف غيريکسره پلي ا ستر، مخلوط با پنبه... به وزن كمتر از 170 گرم درمتر</t>
  </si>
  <si>
    <t>ساير پارچه هاي تاروپودباف، رنگرزي شده، باکمتر از85% الياف غيريکسره سنتتيک، مخلوط با پنبه... بوزن كمتر از170 گرم درمتر</t>
  </si>
  <si>
    <t>ساير پارچه تاروپودباف، چاپ شده، باکمتر از85% الياف غيريکسره پلي استر،… بوزن مترمربع حدا کثر170 گرم</t>
  </si>
  <si>
    <t>55141100</t>
  </si>
  <si>
    <t>55142200</t>
  </si>
  <si>
    <t>55142900</t>
  </si>
  <si>
    <t>55143000</t>
  </si>
  <si>
    <t>55151900</t>
  </si>
  <si>
    <t>55161200</t>
  </si>
  <si>
    <t>55161300</t>
  </si>
  <si>
    <t>58013390</t>
  </si>
  <si>
    <t>58013700</t>
  </si>
  <si>
    <t>58019000</t>
  </si>
  <si>
    <t>58021100</t>
  </si>
  <si>
    <t>58061000</t>
  </si>
  <si>
    <t>59031000</t>
  </si>
  <si>
    <t>60019200</t>
  </si>
  <si>
    <t>60054300</t>
  </si>
  <si>
    <t>60059000</t>
  </si>
  <si>
    <t>56013000</t>
  </si>
  <si>
    <t>59069900</t>
  </si>
  <si>
    <t>59112000</t>
  </si>
  <si>
    <t>59113200</t>
  </si>
  <si>
    <t>63022100</t>
  </si>
  <si>
    <t>63024000</t>
  </si>
  <si>
    <t>63029300</t>
  </si>
  <si>
    <t>63039200</t>
  </si>
  <si>
    <t>63039900</t>
  </si>
  <si>
    <t>63041990</t>
  </si>
  <si>
    <t>63049990</t>
  </si>
  <si>
    <t>63064000</t>
  </si>
  <si>
    <t>63079090</t>
  </si>
  <si>
    <t>63109000</t>
  </si>
  <si>
    <t>70193200</t>
  </si>
  <si>
    <t>70193990</t>
  </si>
  <si>
    <t>70199091</t>
  </si>
  <si>
    <t>70199099</t>
  </si>
  <si>
    <t>56029000</t>
  </si>
  <si>
    <t>56031110</t>
  </si>
  <si>
    <t>56039100</t>
  </si>
  <si>
    <t>56039300</t>
  </si>
  <si>
    <t>57021090</t>
  </si>
  <si>
    <t>57022000</t>
  </si>
  <si>
    <t>57023900</t>
  </si>
  <si>
    <t>57031000</t>
  </si>
  <si>
    <t>57042000</t>
  </si>
  <si>
    <t>57049010</t>
  </si>
  <si>
    <t>58109200</t>
  </si>
  <si>
    <t>63011000</t>
  </si>
  <si>
    <t>61019000</t>
  </si>
  <si>
    <t>پالتو،نيم پالتو ، ردا ، شنل ، شنل با شلق دار، آنورا ک; بادگيروهمانند;زنانه يادخترا نه کشباف; از ساير مواد نسجي اشياء مشمول شماره 6105</t>
  </si>
  <si>
    <t>61029000</t>
  </si>
  <si>
    <t>61031000</t>
  </si>
  <si>
    <t>61032200</t>
  </si>
  <si>
    <t>61032900</t>
  </si>
  <si>
    <t>61033200</t>
  </si>
  <si>
    <t>61033900</t>
  </si>
  <si>
    <t>61034100</t>
  </si>
  <si>
    <t>61034900</t>
  </si>
  <si>
    <t>61041300</t>
  </si>
  <si>
    <t>61041900</t>
  </si>
  <si>
    <t>61042200</t>
  </si>
  <si>
    <t>61043900</t>
  </si>
  <si>
    <t>61046900</t>
  </si>
  <si>
    <t>61071100</t>
  </si>
  <si>
    <t>61071200</t>
  </si>
  <si>
    <t>61072100</t>
  </si>
  <si>
    <t>61072900</t>
  </si>
  <si>
    <t>61079100</t>
  </si>
  <si>
    <t>61079900</t>
  </si>
  <si>
    <t>61081900</t>
  </si>
  <si>
    <t>61082100</t>
  </si>
  <si>
    <t>61082900</t>
  </si>
  <si>
    <t>61083900</t>
  </si>
  <si>
    <t>61089200</t>
  </si>
  <si>
    <t>61089900</t>
  </si>
  <si>
    <t>61091000</t>
  </si>
  <si>
    <t>61099000</t>
  </si>
  <si>
    <t>61103000</t>
  </si>
  <si>
    <t>61109000</t>
  </si>
  <si>
    <t>61112000</t>
  </si>
  <si>
    <t>61119000</t>
  </si>
  <si>
    <t>62121000</t>
  </si>
  <si>
    <t>62123000</t>
  </si>
  <si>
    <t>62129000</t>
  </si>
  <si>
    <t>62011190</t>
  </si>
  <si>
    <t>62011900</t>
  </si>
  <si>
    <t>62021300</t>
  </si>
  <si>
    <t>62021990</t>
  </si>
  <si>
    <t>62029100</t>
  </si>
  <si>
    <t>62029900</t>
  </si>
  <si>
    <t>62031200</t>
  </si>
  <si>
    <t>62031910</t>
  </si>
  <si>
    <t>62031990</t>
  </si>
  <si>
    <t>62032200</t>
  </si>
  <si>
    <t>62032900</t>
  </si>
  <si>
    <t>62033900</t>
  </si>
  <si>
    <t>62034200</t>
  </si>
  <si>
    <t>62034900</t>
  </si>
  <si>
    <t>62041200</t>
  </si>
  <si>
    <t>62041390</t>
  </si>
  <si>
    <t>62041990</t>
  </si>
  <si>
    <t>62042900</t>
  </si>
  <si>
    <t>62044200</t>
  </si>
  <si>
    <t>62044900</t>
  </si>
  <si>
    <t>62045900</t>
  </si>
  <si>
    <t>62046900</t>
  </si>
  <si>
    <t>62052000</t>
  </si>
  <si>
    <t>62053000</t>
  </si>
  <si>
    <t>62059000</t>
  </si>
  <si>
    <t>62061000</t>
  </si>
  <si>
    <t>62064000</t>
  </si>
  <si>
    <t>62069000</t>
  </si>
  <si>
    <t>62071900</t>
  </si>
  <si>
    <t>62079900</t>
  </si>
  <si>
    <t>62081100</t>
  </si>
  <si>
    <t>62082900</t>
  </si>
  <si>
    <t>62089100</t>
  </si>
  <si>
    <t>62089200</t>
  </si>
  <si>
    <t>62089900</t>
  </si>
  <si>
    <t>62093000</t>
  </si>
  <si>
    <t>62099000</t>
  </si>
  <si>
    <t>62101000</t>
  </si>
  <si>
    <t>62102000</t>
  </si>
  <si>
    <t>62103000</t>
  </si>
  <si>
    <t>62104000</t>
  </si>
  <si>
    <t>62105000</t>
  </si>
  <si>
    <t>62111100</t>
  </si>
  <si>
    <t>62113300</t>
  </si>
  <si>
    <t>62113900</t>
  </si>
  <si>
    <t>62114900</t>
  </si>
  <si>
    <t>61121200</t>
  </si>
  <si>
    <t>61121900</t>
  </si>
  <si>
    <t>61122000</t>
  </si>
  <si>
    <t>61123900</t>
  </si>
  <si>
    <t>61124900</t>
  </si>
  <si>
    <t>گرمکن ورزشي بصورت دست، کشباف يا قلاب باف، ا زا لياف سنتتيک.</t>
  </si>
  <si>
    <t>لباس ا سکي بصورت دست, کشباف ياقلاب باف.</t>
  </si>
  <si>
    <t>لباس شناي مردانه يا پسرا نه، کشباف ياقلاب باف، ا زساير مواد نسجي (غير ازسنتتيک).</t>
  </si>
  <si>
    <t>61151000</t>
  </si>
  <si>
    <t>61152900</t>
  </si>
  <si>
    <t>61153000</t>
  </si>
  <si>
    <t>61159500</t>
  </si>
  <si>
    <t>61159600</t>
  </si>
  <si>
    <t>61159900</t>
  </si>
  <si>
    <t>61161000</t>
  </si>
  <si>
    <t>61169900</t>
  </si>
  <si>
    <t>61171000</t>
  </si>
  <si>
    <t>61178000</t>
  </si>
  <si>
    <t>61179000</t>
  </si>
  <si>
    <t>62141000</t>
  </si>
  <si>
    <t>62142000</t>
  </si>
  <si>
    <t>62144000</t>
  </si>
  <si>
    <t>62149000</t>
  </si>
  <si>
    <t>62159000</t>
  </si>
  <si>
    <t>کراوات, پاپيون ودستمال گردن کرا وا تي از ساير مواد نسجي غيرمذکوردرجاي ديگر</t>
  </si>
  <si>
    <t>62171000</t>
  </si>
  <si>
    <t>62179000</t>
  </si>
  <si>
    <t>84451100</t>
  </si>
  <si>
    <t>84451900</t>
  </si>
  <si>
    <t>84452000</t>
  </si>
  <si>
    <t>84453000</t>
  </si>
  <si>
    <t>84454000</t>
  </si>
  <si>
    <t>84459000</t>
  </si>
  <si>
    <t>84461000</t>
  </si>
  <si>
    <t>84462900</t>
  </si>
  <si>
    <t>84463000</t>
  </si>
  <si>
    <t>84471100</t>
  </si>
  <si>
    <t>84472000</t>
  </si>
  <si>
    <t>84479000</t>
  </si>
  <si>
    <t>84483300</t>
  </si>
  <si>
    <t>84483900</t>
  </si>
  <si>
    <t>84484900</t>
  </si>
  <si>
    <t>84485900</t>
  </si>
  <si>
    <t>84501100</t>
  </si>
  <si>
    <t>84501210</t>
  </si>
  <si>
    <t>84501290</t>
  </si>
  <si>
    <t>84501900</t>
  </si>
  <si>
    <t>84502000</t>
  </si>
  <si>
    <t>84509010</t>
  </si>
  <si>
    <t>84509090</t>
  </si>
  <si>
    <t>84511000</t>
  </si>
  <si>
    <t>84512100</t>
  </si>
  <si>
    <t>84512900</t>
  </si>
  <si>
    <t>84513010</t>
  </si>
  <si>
    <t>84513090</t>
  </si>
  <si>
    <t>84514000</t>
  </si>
  <si>
    <t>84515000</t>
  </si>
  <si>
    <t>84518000</t>
  </si>
  <si>
    <t>84519000</t>
  </si>
  <si>
    <t>84521000</t>
  </si>
  <si>
    <t>84522100</t>
  </si>
  <si>
    <t>84522900</t>
  </si>
  <si>
    <t>84529010</t>
  </si>
  <si>
    <t>84529020</t>
  </si>
  <si>
    <t>پوشاک</t>
  </si>
  <si>
    <t xml:space="preserve">ا لياف سنتتيک غيريکسره, ا ز پلی پروپیلن, حلاجي شده, شانه زده يابراي نخ ريسي عمل اوري شده  </t>
  </si>
  <si>
    <t>انواع نخ پنبه ای</t>
  </si>
  <si>
    <t>آمار صادرات کشور بر اساس اطلاعات موجود و مقدماتی یازده ماهه سال 1397</t>
  </si>
  <si>
    <t>پشم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</si>
</sst>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2" x14ac:knownFonts="1">
    <font>
      <sz val="11"/>
      <color theme="1"/>
      <name val="Calibri"/>
      <family val="2"/>
      <scheme val="minor"/>
    </font>
    <font>
      <sz val="11"/>
      <color theme="1"/>
      <name val="Calibri"/>
      <family val="2"/>
      <scheme val="minor"/>
    </font>
    <font>
      <b/>
      <sz val="11"/>
      <name val="B Nazanin"/>
      <charset val="178"/>
    </font>
    <font>
      <sz val="11"/>
      <color theme="1"/>
      <name val="B Nazanin"/>
      <charset val="178"/>
    </font>
    <font>
      <sz val="11"/>
      <name val="B Nazanin"/>
      <charset val="178"/>
    </font>
    <font>
      <b/>
      <sz val="11"/>
      <color rgb="FFFF0000"/>
      <name val="B Nazanin"/>
      <charset val="178"/>
    </font>
    <font>
      <sz val="11"/>
      <color rgb="FFFF0000"/>
      <name val="B Nazanin"/>
      <charset val="178"/>
    </font>
    <font>
      <b/>
      <sz val="10"/>
      <name val="B Nazanin"/>
      <charset val="178"/>
    </font>
    <font>
      <sz val="10"/>
      <color theme="1"/>
      <name val="B Nazanin"/>
      <charset val="178"/>
    </font>
    <font>
      <sz val="10"/>
      <name val="B Nazanin"/>
      <charset val="178"/>
    </font>
    <font>
      <sz val="10"/>
      <color rgb="FFFF0000"/>
      <name val="B Nazanin"/>
      <charset val="178"/>
    </font>
    <font>
      <b/>
      <sz val="11"/>
      <color theme="1"/>
      <name val="B Nazanin"/>
      <charset val="178"/>
    </font>
  </fonts>
  <fills count="4">
    <fill>
      <patternFill patternType="none"/>
    </fill>
    <fill>
      <patternFill patternType="gray125"/>
    </fill>
    <fill>
      <patternFill patternType="solid">
        <fgColor rgb="FFFFC000"/>
        <bgColor indexed="64"/>
      </patternFill>
    </fill>
    <fill>
      <patternFill patternType="solid">
        <fgColor rgb="FFFF00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3" fillId="0" borderId="0" xfId="0" applyFont="1" applyFill="1" applyAlignment="1">
      <alignment horizontal="center"/>
    </xf>
    <xf numFmtId="1" fontId="2" fillId="0" borderId="4" xfId="0" applyNumberFormat="1" applyFont="1" applyFill="1" applyBorder="1" applyAlignment="1">
      <alignment horizontal="right"/>
    </xf>
    <xf numFmtId="3" fontId="2" fillId="0" borderId="4" xfId="1" applyNumberFormat="1" applyFont="1" applyFill="1" applyBorder="1" applyAlignment="1">
      <alignment horizontal="center" vertical="center"/>
    </xf>
    <xf numFmtId="3" fontId="3" fillId="0" borderId="4" xfId="0" applyNumberFormat="1" applyFont="1" applyBorder="1" applyAlignment="1">
      <alignment horizontal="center" vertical="center"/>
    </xf>
    <xf numFmtId="1" fontId="2" fillId="0" borderId="6" xfId="0" applyNumberFormat="1" applyFont="1" applyFill="1" applyBorder="1" applyAlignment="1">
      <alignment horizontal="center" vertical="center"/>
    </xf>
    <xf numFmtId="1" fontId="4" fillId="0" borderId="4" xfId="0" applyNumberFormat="1" applyFont="1" applyFill="1" applyBorder="1" applyAlignment="1">
      <alignment horizontal="center" vertical="center"/>
    </xf>
    <xf numFmtId="3" fontId="4" fillId="0" borderId="4" xfId="1" applyNumberFormat="1" applyFont="1" applyFill="1" applyBorder="1" applyAlignment="1">
      <alignment horizontal="center" vertical="center"/>
    </xf>
    <xf numFmtId="3" fontId="3" fillId="0" borderId="0" xfId="0" applyNumberFormat="1" applyFont="1" applyFill="1" applyAlignment="1">
      <alignment horizontal="center"/>
    </xf>
    <xf numFmtId="1" fontId="4" fillId="0" borderId="4" xfId="0" applyNumberFormat="1" applyFont="1" applyFill="1" applyBorder="1" applyAlignment="1">
      <alignment horizontal="center"/>
    </xf>
    <xf numFmtId="1" fontId="2" fillId="0" borderId="7" xfId="0" applyNumberFormat="1" applyFont="1" applyFill="1" applyBorder="1" applyAlignment="1">
      <alignment horizontal="center" vertical="center"/>
    </xf>
    <xf numFmtId="1" fontId="4" fillId="0" borderId="4" xfId="0" applyNumberFormat="1" applyFont="1" applyFill="1" applyBorder="1" applyAlignment="1">
      <alignment horizontal="right"/>
    </xf>
    <xf numFmtId="1" fontId="2" fillId="2" borderId="4" xfId="0" applyNumberFormat="1" applyFont="1" applyFill="1" applyBorder="1" applyAlignment="1">
      <alignment horizontal="center" vertical="center"/>
    </xf>
    <xf numFmtId="1" fontId="4" fillId="2" borderId="4" xfId="0" applyNumberFormat="1" applyFont="1" applyFill="1" applyBorder="1" applyAlignment="1">
      <alignment horizontal="right"/>
    </xf>
    <xf numFmtId="3" fontId="4" fillId="2" borderId="4" xfId="1" applyNumberFormat="1" applyFont="1" applyFill="1" applyBorder="1" applyAlignment="1">
      <alignment horizontal="center" vertical="center"/>
    </xf>
    <xf numFmtId="1" fontId="2" fillId="3" borderId="7"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4" fillId="3" borderId="4" xfId="0" applyNumberFormat="1" applyFont="1" applyFill="1" applyBorder="1" applyAlignment="1">
      <alignment horizontal="right"/>
    </xf>
    <xf numFmtId="3" fontId="4" fillId="3" borderId="4" xfId="1"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 fontId="4" fillId="0" borderId="4" xfId="0" quotePrefix="1" applyNumberFormat="1" applyFont="1" applyFill="1" applyBorder="1" applyAlignment="1">
      <alignment horizontal="right" readingOrder="2"/>
    </xf>
    <xf numFmtId="1" fontId="2" fillId="2" borderId="5" xfId="0" applyNumberFormat="1" applyFont="1" applyFill="1" applyBorder="1" applyAlignment="1">
      <alignment horizontal="center" vertical="center"/>
    </xf>
    <xf numFmtId="1" fontId="2" fillId="3" borderId="5" xfId="0" applyNumberFormat="1" applyFont="1" applyFill="1" applyBorder="1" applyAlignment="1">
      <alignment horizontal="center" vertical="center"/>
    </xf>
    <xf numFmtId="3" fontId="3" fillId="0" borderId="4"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2" fillId="3" borderId="6" xfId="0" applyNumberFormat="1" applyFont="1" applyFill="1" applyBorder="1" applyAlignment="1">
      <alignment horizontal="center" vertical="center"/>
    </xf>
    <xf numFmtId="3" fontId="4" fillId="0" borderId="4" xfId="1" applyNumberFormat="1" applyFont="1" applyFill="1" applyBorder="1" applyAlignment="1">
      <alignment horizontal="right"/>
    </xf>
    <xf numFmtId="1" fontId="4" fillId="0" borderId="5" xfId="0" applyNumberFormat="1" applyFont="1" applyFill="1" applyBorder="1" applyAlignment="1">
      <alignment horizontal="right"/>
    </xf>
    <xf numFmtId="1" fontId="5" fillId="3" borderId="7"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6" fillId="3" borderId="4" xfId="0" applyNumberFormat="1" applyFont="1" applyFill="1" applyBorder="1" applyAlignment="1">
      <alignment horizontal="right"/>
    </xf>
    <xf numFmtId="1" fontId="4" fillId="3" borderId="5" xfId="0" applyNumberFormat="1" applyFont="1" applyFill="1" applyBorder="1" applyAlignment="1">
      <alignment horizontal="right"/>
    </xf>
    <xf numFmtId="3" fontId="4" fillId="3" borderId="5" xfId="1" applyNumberFormat="1" applyFont="1" applyFill="1" applyBorder="1" applyAlignment="1">
      <alignment horizontal="center" vertical="center"/>
    </xf>
    <xf numFmtId="0" fontId="3" fillId="0" borderId="0" xfId="0" applyFont="1" applyFill="1" applyBorder="1" applyAlignment="1">
      <alignment horizontal="center"/>
    </xf>
    <xf numFmtId="1"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xf>
    <xf numFmtId="3" fontId="3" fillId="0" borderId="0" xfId="1" applyNumberFormat="1"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xf>
    <xf numFmtId="3" fontId="3" fillId="0" borderId="0" xfId="1" applyNumberFormat="1" applyFont="1" applyFill="1" applyAlignment="1">
      <alignment horizontal="center" vertical="center"/>
    </xf>
    <xf numFmtId="1" fontId="2" fillId="2" borderId="6" xfId="0" applyNumberFormat="1" applyFont="1" applyFill="1" applyBorder="1" applyAlignment="1">
      <alignment horizontal="right" vertical="center"/>
    </xf>
    <xf numFmtId="0" fontId="3" fillId="0" borderId="4" xfId="0" applyFont="1" applyBorder="1" applyAlignment="1">
      <alignment horizontal="right"/>
    </xf>
    <xf numFmtId="3" fontId="3" fillId="0" borderId="4" xfId="0" applyNumberFormat="1" applyFont="1" applyBorder="1" applyAlignment="1">
      <alignment horizontal="center"/>
    </xf>
    <xf numFmtId="0" fontId="4" fillId="0" borderId="4" xfId="0" applyFont="1" applyBorder="1" applyAlignment="1">
      <alignment horizontal="right"/>
    </xf>
    <xf numFmtId="3" fontId="4" fillId="0" borderId="4" xfId="0" applyNumberFormat="1" applyFont="1" applyBorder="1" applyAlignment="1">
      <alignment horizontal="center"/>
    </xf>
    <xf numFmtId="0" fontId="4" fillId="0" borderId="4" xfId="0" applyFont="1" applyBorder="1" applyAlignment="1">
      <alignment horizontal="right" vertical="center"/>
    </xf>
    <xf numFmtId="0" fontId="3" fillId="0" borderId="4" xfId="0" applyFont="1" applyBorder="1" applyAlignment="1"/>
    <xf numFmtId="0" fontId="3" fillId="0" borderId="5" xfId="0" applyFont="1" applyBorder="1" applyAlignment="1">
      <alignment horizontal="right"/>
    </xf>
    <xf numFmtId="1" fontId="2" fillId="0" borderId="4"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0" fontId="3" fillId="0" borderId="4" xfId="0" applyFont="1" applyFill="1" applyBorder="1" applyAlignment="1">
      <alignment horizontal="right"/>
    </xf>
    <xf numFmtId="0" fontId="3" fillId="0" borderId="4" xfId="0" quotePrefix="1" applyFont="1" applyFill="1" applyBorder="1" applyAlignment="1">
      <alignment horizontal="right" readingOrder="2"/>
    </xf>
    <xf numFmtId="1" fontId="2" fillId="0" borderId="11" xfId="0" applyNumberFormat="1" applyFont="1" applyFill="1" applyBorder="1" applyAlignment="1">
      <alignment horizontal="center" vertical="center"/>
    </xf>
    <xf numFmtId="1" fontId="2" fillId="0" borderId="8" xfId="0" applyNumberFormat="1" applyFont="1" applyFill="1" applyBorder="1" applyAlignment="1">
      <alignment horizontal="center" vertical="center"/>
    </xf>
    <xf numFmtId="1" fontId="2" fillId="0" borderId="5" xfId="0" applyNumberFormat="1" applyFont="1" applyFill="1" applyBorder="1" applyAlignment="1">
      <alignment horizontal="center" vertical="center"/>
    </xf>
    <xf numFmtId="1" fontId="2" fillId="0" borderId="6" xfId="0" applyNumberFormat="1" applyFont="1" applyFill="1" applyBorder="1" applyAlignment="1">
      <alignment horizontal="center" vertical="center"/>
    </xf>
    <xf numFmtId="1" fontId="2" fillId="0" borderId="7" xfId="0" applyNumberFormat="1" applyFont="1" applyFill="1" applyBorder="1" applyAlignment="1">
      <alignment horizontal="center" vertical="center"/>
    </xf>
    <xf numFmtId="1" fontId="2" fillId="0" borderId="1" xfId="0" applyNumberFormat="1" applyFont="1" applyFill="1" applyBorder="1" applyAlignment="1">
      <alignment horizontal="center"/>
    </xf>
    <xf numFmtId="1" fontId="2" fillId="0" borderId="2" xfId="0" applyNumberFormat="1" applyFont="1" applyFill="1" applyBorder="1" applyAlignment="1">
      <alignment horizontal="center"/>
    </xf>
    <xf numFmtId="1" fontId="2" fillId="0" borderId="3" xfId="0" applyNumberFormat="1" applyFont="1" applyFill="1" applyBorder="1" applyAlignment="1">
      <alignment horizontal="center"/>
    </xf>
    <xf numFmtId="1" fontId="2" fillId="0" borderId="4" xfId="0" applyNumberFormat="1" applyFont="1" applyFill="1" applyBorder="1" applyAlignment="1">
      <alignment horizontal="center" vertical="center"/>
    </xf>
    <xf numFmtId="1" fontId="2" fillId="0" borderId="6"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1" fontId="2" fillId="0" borderId="9"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wrapText="1"/>
    </xf>
    <xf numFmtId="1" fontId="2" fillId="0" borderId="8" xfId="0" applyNumberFormat="1" applyFont="1" applyFill="1" applyBorder="1" applyAlignment="1">
      <alignment horizontal="center" vertical="center" wrapText="1"/>
    </xf>
    <xf numFmtId="0" fontId="8" fillId="0" borderId="4" xfId="0" applyFont="1" applyBorder="1" applyAlignment="1">
      <alignment horizontal="center" vertical="center"/>
    </xf>
    <xf numFmtId="1" fontId="9" fillId="0" borderId="4" xfId="0" applyNumberFormat="1" applyFont="1" applyFill="1" applyBorder="1" applyAlignment="1">
      <alignment horizontal="center" vertical="center"/>
    </xf>
    <xf numFmtId="49" fontId="9" fillId="0" borderId="4" xfId="0" applyNumberFormat="1" applyFont="1" applyBorder="1" applyAlignment="1">
      <alignment horizontal="center" vertical="center"/>
    </xf>
    <xf numFmtId="1" fontId="7" fillId="2" borderId="6" xfId="0" applyNumberFormat="1" applyFont="1" applyFill="1" applyBorder="1" applyAlignment="1">
      <alignment horizontal="center" vertical="center"/>
    </xf>
    <xf numFmtId="1" fontId="9" fillId="0" borderId="7" xfId="0" applyNumberFormat="1" applyFont="1" applyFill="1" applyBorder="1" applyAlignment="1">
      <alignment horizontal="center" vertical="center"/>
    </xf>
    <xf numFmtId="1" fontId="9" fillId="2" borderId="4" xfId="0" applyNumberFormat="1" applyFont="1" applyFill="1" applyBorder="1" applyAlignment="1">
      <alignment horizontal="center" vertical="center"/>
    </xf>
    <xf numFmtId="1" fontId="9" fillId="3" borderId="4" xfId="0" applyNumberFormat="1" applyFont="1" applyFill="1" applyBorder="1" applyAlignment="1">
      <alignment horizontal="center" vertical="center"/>
    </xf>
    <xf numFmtId="1" fontId="10" fillId="3" borderId="4" xfId="0" applyNumberFormat="1" applyFont="1" applyFill="1" applyBorder="1" applyAlignment="1">
      <alignment horizontal="center" vertical="center"/>
    </xf>
    <xf numFmtId="1" fontId="9" fillId="3" borderId="5"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center" vertical="center"/>
    </xf>
    <xf numFmtId="1" fontId="2" fillId="0" borderId="4" xfId="0" applyNumberFormat="1" applyFont="1" applyFill="1" applyBorder="1" applyAlignment="1">
      <alignment horizontal="center" vertical="center" wrapText="1"/>
    </xf>
    <xf numFmtId="1" fontId="2" fillId="0" borderId="7"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1906"/>
  <sheetViews>
    <sheetView rightToLeft="1" tabSelected="1" zoomScale="85" zoomScaleNormal="85" workbookViewId="0">
      <selection activeCell="F498" sqref="F498"/>
    </sheetView>
  </sheetViews>
  <sheetFormatPr defaultRowHeight="19.5" x14ac:dyDescent="0.45"/>
  <cols>
    <col min="1" max="2" width="9.140625" style="38"/>
    <col min="3" max="3" width="6.28515625" style="80" customWidth="1"/>
    <col min="4" max="4" width="9.28515625" style="79" bestFit="1" customWidth="1"/>
    <col min="5" max="5" width="96.28515625" style="39" customWidth="1"/>
    <col min="6" max="6" width="13.5703125" style="40" bestFit="1" customWidth="1"/>
    <col min="7" max="7" width="20.5703125" style="40" bestFit="1" customWidth="1"/>
    <col min="8" max="8" width="14.5703125" style="40" bestFit="1" customWidth="1"/>
    <col min="9" max="253" width="9.140625" style="1"/>
    <col min="254" max="254" width="0" style="1" hidden="1" customWidth="1"/>
    <col min="255" max="255" width="48.5703125" style="1" customWidth="1"/>
    <col min="256" max="256" width="13.5703125" style="1" bestFit="1" customWidth="1"/>
    <col min="257" max="257" width="20.5703125" style="1" bestFit="1" customWidth="1"/>
    <col min="258" max="258" width="14.5703125" style="1" bestFit="1" customWidth="1"/>
    <col min="259" max="259" width="12.28515625" style="1" bestFit="1" customWidth="1"/>
    <col min="260" max="509" width="9.140625" style="1"/>
    <col min="510" max="510" width="0" style="1" hidden="1" customWidth="1"/>
    <col min="511" max="511" width="48.5703125" style="1" customWidth="1"/>
    <col min="512" max="512" width="13.5703125" style="1" bestFit="1" customWidth="1"/>
    <col min="513" max="513" width="20.5703125" style="1" bestFit="1" customWidth="1"/>
    <col min="514" max="514" width="14.5703125" style="1" bestFit="1" customWidth="1"/>
    <col min="515" max="515" width="12.28515625" style="1" bestFit="1" customWidth="1"/>
    <col min="516" max="765" width="9.140625" style="1"/>
    <col min="766" max="766" width="0" style="1" hidden="1" customWidth="1"/>
    <col min="767" max="767" width="48.5703125" style="1" customWidth="1"/>
    <col min="768" max="768" width="13.5703125" style="1" bestFit="1" customWidth="1"/>
    <col min="769" max="769" width="20.5703125" style="1" bestFit="1" customWidth="1"/>
    <col min="770" max="770" width="14.5703125" style="1" bestFit="1" customWidth="1"/>
    <col min="771" max="771" width="12.28515625" style="1" bestFit="1" customWidth="1"/>
    <col min="772" max="1021" width="9.140625" style="1"/>
    <col min="1022" max="1022" width="0" style="1" hidden="1" customWidth="1"/>
    <col min="1023" max="1023" width="48.5703125" style="1" customWidth="1"/>
    <col min="1024" max="1024" width="13.5703125" style="1" bestFit="1" customWidth="1"/>
    <col min="1025" max="1025" width="20.5703125" style="1" bestFit="1" customWidth="1"/>
    <col min="1026" max="1026" width="14.5703125" style="1" bestFit="1" customWidth="1"/>
    <col min="1027" max="1027" width="12.28515625" style="1" bestFit="1" customWidth="1"/>
    <col min="1028" max="1277" width="9.140625" style="1"/>
    <col min="1278" max="1278" width="0" style="1" hidden="1" customWidth="1"/>
    <col min="1279" max="1279" width="48.5703125" style="1" customWidth="1"/>
    <col min="1280" max="1280" width="13.5703125" style="1" bestFit="1" customWidth="1"/>
    <col min="1281" max="1281" width="20.5703125" style="1" bestFit="1" customWidth="1"/>
    <col min="1282" max="1282" width="14.5703125" style="1" bestFit="1" customWidth="1"/>
    <col min="1283" max="1283" width="12.28515625" style="1" bestFit="1" customWidth="1"/>
    <col min="1284" max="1533" width="9.140625" style="1"/>
    <col min="1534" max="1534" width="0" style="1" hidden="1" customWidth="1"/>
    <col min="1535" max="1535" width="48.5703125" style="1" customWidth="1"/>
    <col min="1536" max="1536" width="13.5703125" style="1" bestFit="1" customWidth="1"/>
    <col min="1537" max="1537" width="20.5703125" style="1" bestFit="1" customWidth="1"/>
    <col min="1538" max="1538" width="14.5703125" style="1" bestFit="1" customWidth="1"/>
    <col min="1539" max="1539" width="12.28515625" style="1" bestFit="1" customWidth="1"/>
    <col min="1540" max="1789" width="9.140625" style="1"/>
    <col min="1790" max="1790" width="0" style="1" hidden="1" customWidth="1"/>
    <col min="1791" max="1791" width="48.5703125" style="1" customWidth="1"/>
    <col min="1792" max="1792" width="13.5703125" style="1" bestFit="1" customWidth="1"/>
    <col min="1793" max="1793" width="20.5703125" style="1" bestFit="1" customWidth="1"/>
    <col min="1794" max="1794" width="14.5703125" style="1" bestFit="1" customWidth="1"/>
    <col min="1795" max="1795" width="12.28515625" style="1" bestFit="1" customWidth="1"/>
    <col min="1796" max="2045" width="9.140625" style="1"/>
    <col min="2046" max="2046" width="0" style="1" hidden="1" customWidth="1"/>
    <col min="2047" max="2047" width="48.5703125" style="1" customWidth="1"/>
    <col min="2048" max="2048" width="13.5703125" style="1" bestFit="1" customWidth="1"/>
    <col min="2049" max="2049" width="20.5703125" style="1" bestFit="1" customWidth="1"/>
    <col min="2050" max="2050" width="14.5703125" style="1" bestFit="1" customWidth="1"/>
    <col min="2051" max="2051" width="12.28515625" style="1" bestFit="1" customWidth="1"/>
    <col min="2052" max="2301" width="9.140625" style="1"/>
    <col min="2302" max="2302" width="0" style="1" hidden="1" customWidth="1"/>
    <col min="2303" max="2303" width="48.5703125" style="1" customWidth="1"/>
    <col min="2304" max="2304" width="13.5703125" style="1" bestFit="1" customWidth="1"/>
    <col min="2305" max="2305" width="20.5703125" style="1" bestFit="1" customWidth="1"/>
    <col min="2306" max="2306" width="14.5703125" style="1" bestFit="1" customWidth="1"/>
    <col min="2307" max="2307" width="12.28515625" style="1" bestFit="1" customWidth="1"/>
    <col min="2308" max="2557" width="9.140625" style="1"/>
    <col min="2558" max="2558" width="0" style="1" hidden="1" customWidth="1"/>
    <col min="2559" max="2559" width="48.5703125" style="1" customWidth="1"/>
    <col min="2560" max="2560" width="13.5703125" style="1" bestFit="1" customWidth="1"/>
    <col min="2561" max="2561" width="20.5703125" style="1" bestFit="1" customWidth="1"/>
    <col min="2562" max="2562" width="14.5703125" style="1" bestFit="1" customWidth="1"/>
    <col min="2563" max="2563" width="12.28515625" style="1" bestFit="1" customWidth="1"/>
    <col min="2564" max="2813" width="9.140625" style="1"/>
    <col min="2814" max="2814" width="0" style="1" hidden="1" customWidth="1"/>
    <col min="2815" max="2815" width="48.5703125" style="1" customWidth="1"/>
    <col min="2816" max="2816" width="13.5703125" style="1" bestFit="1" customWidth="1"/>
    <col min="2817" max="2817" width="20.5703125" style="1" bestFit="1" customWidth="1"/>
    <col min="2818" max="2818" width="14.5703125" style="1" bestFit="1" customWidth="1"/>
    <col min="2819" max="2819" width="12.28515625" style="1" bestFit="1" customWidth="1"/>
    <col min="2820" max="3069" width="9.140625" style="1"/>
    <col min="3070" max="3070" width="0" style="1" hidden="1" customWidth="1"/>
    <col min="3071" max="3071" width="48.5703125" style="1" customWidth="1"/>
    <col min="3072" max="3072" width="13.5703125" style="1" bestFit="1" customWidth="1"/>
    <col min="3073" max="3073" width="20.5703125" style="1" bestFit="1" customWidth="1"/>
    <col min="3074" max="3074" width="14.5703125" style="1" bestFit="1" customWidth="1"/>
    <col min="3075" max="3075" width="12.28515625" style="1" bestFit="1" customWidth="1"/>
    <col min="3076" max="3325" width="9.140625" style="1"/>
    <col min="3326" max="3326" width="0" style="1" hidden="1" customWidth="1"/>
    <col min="3327" max="3327" width="48.5703125" style="1" customWidth="1"/>
    <col min="3328" max="3328" width="13.5703125" style="1" bestFit="1" customWidth="1"/>
    <col min="3329" max="3329" width="20.5703125" style="1" bestFit="1" customWidth="1"/>
    <col min="3330" max="3330" width="14.5703125" style="1" bestFit="1" customWidth="1"/>
    <col min="3331" max="3331" width="12.28515625" style="1" bestFit="1" customWidth="1"/>
    <col min="3332" max="3581" width="9.140625" style="1"/>
    <col min="3582" max="3582" width="0" style="1" hidden="1" customWidth="1"/>
    <col min="3583" max="3583" width="48.5703125" style="1" customWidth="1"/>
    <col min="3584" max="3584" width="13.5703125" style="1" bestFit="1" customWidth="1"/>
    <col min="3585" max="3585" width="20.5703125" style="1" bestFit="1" customWidth="1"/>
    <col min="3586" max="3586" width="14.5703125" style="1" bestFit="1" customWidth="1"/>
    <col min="3587" max="3587" width="12.28515625" style="1" bestFit="1" customWidth="1"/>
    <col min="3588" max="3837" width="9.140625" style="1"/>
    <col min="3838" max="3838" width="0" style="1" hidden="1" customWidth="1"/>
    <col min="3839" max="3839" width="48.5703125" style="1" customWidth="1"/>
    <col min="3840" max="3840" width="13.5703125" style="1" bestFit="1" customWidth="1"/>
    <col min="3841" max="3841" width="20.5703125" style="1" bestFit="1" customWidth="1"/>
    <col min="3842" max="3842" width="14.5703125" style="1" bestFit="1" customWidth="1"/>
    <col min="3843" max="3843" width="12.28515625" style="1" bestFit="1" customWidth="1"/>
    <col min="3844" max="4093" width="9.140625" style="1"/>
    <col min="4094" max="4094" width="0" style="1" hidden="1" customWidth="1"/>
    <col min="4095" max="4095" width="48.5703125" style="1" customWidth="1"/>
    <col min="4096" max="4096" width="13.5703125" style="1" bestFit="1" customWidth="1"/>
    <col min="4097" max="4097" width="20.5703125" style="1" bestFit="1" customWidth="1"/>
    <col min="4098" max="4098" width="14.5703125" style="1" bestFit="1" customWidth="1"/>
    <col min="4099" max="4099" width="12.28515625" style="1" bestFit="1" customWidth="1"/>
    <col min="4100" max="4349" width="9.140625" style="1"/>
    <col min="4350" max="4350" width="0" style="1" hidden="1" customWidth="1"/>
    <col min="4351" max="4351" width="48.5703125" style="1" customWidth="1"/>
    <col min="4352" max="4352" width="13.5703125" style="1" bestFit="1" customWidth="1"/>
    <col min="4353" max="4353" width="20.5703125" style="1" bestFit="1" customWidth="1"/>
    <col min="4354" max="4354" width="14.5703125" style="1" bestFit="1" customWidth="1"/>
    <col min="4355" max="4355" width="12.28515625" style="1" bestFit="1" customWidth="1"/>
    <col min="4356" max="4605" width="9.140625" style="1"/>
    <col min="4606" max="4606" width="0" style="1" hidden="1" customWidth="1"/>
    <col min="4607" max="4607" width="48.5703125" style="1" customWidth="1"/>
    <col min="4608" max="4608" width="13.5703125" style="1" bestFit="1" customWidth="1"/>
    <col min="4609" max="4609" width="20.5703125" style="1" bestFit="1" customWidth="1"/>
    <col min="4610" max="4610" width="14.5703125" style="1" bestFit="1" customWidth="1"/>
    <col min="4611" max="4611" width="12.28515625" style="1" bestFit="1" customWidth="1"/>
    <col min="4612" max="4861" width="9.140625" style="1"/>
    <col min="4862" max="4862" width="0" style="1" hidden="1" customWidth="1"/>
    <col min="4863" max="4863" width="48.5703125" style="1" customWidth="1"/>
    <col min="4864" max="4864" width="13.5703125" style="1" bestFit="1" customWidth="1"/>
    <col min="4865" max="4865" width="20.5703125" style="1" bestFit="1" customWidth="1"/>
    <col min="4866" max="4866" width="14.5703125" style="1" bestFit="1" customWidth="1"/>
    <col min="4867" max="4867" width="12.28515625" style="1" bestFit="1" customWidth="1"/>
    <col min="4868" max="5117" width="9.140625" style="1"/>
    <col min="5118" max="5118" width="0" style="1" hidden="1" customWidth="1"/>
    <col min="5119" max="5119" width="48.5703125" style="1" customWidth="1"/>
    <col min="5120" max="5120" width="13.5703125" style="1" bestFit="1" customWidth="1"/>
    <col min="5121" max="5121" width="20.5703125" style="1" bestFit="1" customWidth="1"/>
    <col min="5122" max="5122" width="14.5703125" style="1" bestFit="1" customWidth="1"/>
    <col min="5123" max="5123" width="12.28515625" style="1" bestFit="1" customWidth="1"/>
    <col min="5124" max="5373" width="9.140625" style="1"/>
    <col min="5374" max="5374" width="0" style="1" hidden="1" customWidth="1"/>
    <col min="5375" max="5375" width="48.5703125" style="1" customWidth="1"/>
    <col min="5376" max="5376" width="13.5703125" style="1" bestFit="1" customWidth="1"/>
    <col min="5377" max="5377" width="20.5703125" style="1" bestFit="1" customWidth="1"/>
    <col min="5378" max="5378" width="14.5703125" style="1" bestFit="1" customWidth="1"/>
    <col min="5379" max="5379" width="12.28515625" style="1" bestFit="1" customWidth="1"/>
    <col min="5380" max="5629" width="9.140625" style="1"/>
    <col min="5630" max="5630" width="0" style="1" hidden="1" customWidth="1"/>
    <col min="5631" max="5631" width="48.5703125" style="1" customWidth="1"/>
    <col min="5632" max="5632" width="13.5703125" style="1" bestFit="1" customWidth="1"/>
    <col min="5633" max="5633" width="20.5703125" style="1" bestFit="1" customWidth="1"/>
    <col min="5634" max="5634" width="14.5703125" style="1" bestFit="1" customWidth="1"/>
    <col min="5635" max="5635" width="12.28515625" style="1" bestFit="1" customWidth="1"/>
    <col min="5636" max="5885" width="9.140625" style="1"/>
    <col min="5886" max="5886" width="0" style="1" hidden="1" customWidth="1"/>
    <col min="5887" max="5887" width="48.5703125" style="1" customWidth="1"/>
    <col min="5888" max="5888" width="13.5703125" style="1" bestFit="1" customWidth="1"/>
    <col min="5889" max="5889" width="20.5703125" style="1" bestFit="1" customWidth="1"/>
    <col min="5890" max="5890" width="14.5703125" style="1" bestFit="1" customWidth="1"/>
    <col min="5891" max="5891" width="12.28515625" style="1" bestFit="1" customWidth="1"/>
    <col min="5892" max="6141" width="9.140625" style="1"/>
    <col min="6142" max="6142" width="0" style="1" hidden="1" customWidth="1"/>
    <col min="6143" max="6143" width="48.5703125" style="1" customWidth="1"/>
    <col min="6144" max="6144" width="13.5703125" style="1" bestFit="1" customWidth="1"/>
    <col min="6145" max="6145" width="20.5703125" style="1" bestFit="1" customWidth="1"/>
    <col min="6146" max="6146" width="14.5703125" style="1" bestFit="1" customWidth="1"/>
    <col min="6147" max="6147" width="12.28515625" style="1" bestFit="1" customWidth="1"/>
    <col min="6148" max="6397" width="9.140625" style="1"/>
    <col min="6398" max="6398" width="0" style="1" hidden="1" customWidth="1"/>
    <col min="6399" max="6399" width="48.5703125" style="1" customWidth="1"/>
    <col min="6400" max="6400" width="13.5703125" style="1" bestFit="1" customWidth="1"/>
    <col min="6401" max="6401" width="20.5703125" style="1" bestFit="1" customWidth="1"/>
    <col min="6402" max="6402" width="14.5703125" style="1" bestFit="1" customWidth="1"/>
    <col min="6403" max="6403" width="12.28515625" style="1" bestFit="1" customWidth="1"/>
    <col min="6404" max="6653" width="9.140625" style="1"/>
    <col min="6654" max="6654" width="0" style="1" hidden="1" customWidth="1"/>
    <col min="6655" max="6655" width="48.5703125" style="1" customWidth="1"/>
    <col min="6656" max="6656" width="13.5703125" style="1" bestFit="1" customWidth="1"/>
    <col min="6657" max="6657" width="20.5703125" style="1" bestFit="1" customWidth="1"/>
    <col min="6658" max="6658" width="14.5703125" style="1" bestFit="1" customWidth="1"/>
    <col min="6659" max="6659" width="12.28515625" style="1" bestFit="1" customWidth="1"/>
    <col min="6660" max="6909" width="9.140625" style="1"/>
    <col min="6910" max="6910" width="0" style="1" hidden="1" customWidth="1"/>
    <col min="6911" max="6911" width="48.5703125" style="1" customWidth="1"/>
    <col min="6912" max="6912" width="13.5703125" style="1" bestFit="1" customWidth="1"/>
    <col min="6913" max="6913" width="20.5703125" style="1" bestFit="1" customWidth="1"/>
    <col min="6914" max="6914" width="14.5703125" style="1" bestFit="1" customWidth="1"/>
    <col min="6915" max="6915" width="12.28515625" style="1" bestFit="1" customWidth="1"/>
    <col min="6916" max="7165" width="9.140625" style="1"/>
    <col min="7166" max="7166" width="0" style="1" hidden="1" customWidth="1"/>
    <col min="7167" max="7167" width="48.5703125" style="1" customWidth="1"/>
    <col min="7168" max="7168" width="13.5703125" style="1" bestFit="1" customWidth="1"/>
    <col min="7169" max="7169" width="20.5703125" style="1" bestFit="1" customWidth="1"/>
    <col min="7170" max="7170" width="14.5703125" style="1" bestFit="1" customWidth="1"/>
    <col min="7171" max="7171" width="12.28515625" style="1" bestFit="1" customWidth="1"/>
    <col min="7172" max="7421" width="9.140625" style="1"/>
    <col min="7422" max="7422" width="0" style="1" hidden="1" customWidth="1"/>
    <col min="7423" max="7423" width="48.5703125" style="1" customWidth="1"/>
    <col min="7424" max="7424" width="13.5703125" style="1" bestFit="1" customWidth="1"/>
    <col min="7425" max="7425" width="20.5703125" style="1" bestFit="1" customWidth="1"/>
    <col min="7426" max="7426" width="14.5703125" style="1" bestFit="1" customWidth="1"/>
    <col min="7427" max="7427" width="12.28515625" style="1" bestFit="1" customWidth="1"/>
    <col min="7428" max="7677" width="9.140625" style="1"/>
    <col min="7678" max="7678" width="0" style="1" hidden="1" customWidth="1"/>
    <col min="7679" max="7679" width="48.5703125" style="1" customWidth="1"/>
    <col min="7680" max="7680" width="13.5703125" style="1" bestFit="1" customWidth="1"/>
    <col min="7681" max="7681" width="20.5703125" style="1" bestFit="1" customWidth="1"/>
    <col min="7682" max="7682" width="14.5703125" style="1" bestFit="1" customWidth="1"/>
    <col min="7683" max="7683" width="12.28515625" style="1" bestFit="1" customWidth="1"/>
    <col min="7684" max="7933" width="9.140625" style="1"/>
    <col min="7934" max="7934" width="0" style="1" hidden="1" customWidth="1"/>
    <col min="7935" max="7935" width="48.5703125" style="1" customWidth="1"/>
    <col min="7936" max="7936" width="13.5703125" style="1" bestFit="1" customWidth="1"/>
    <col min="7937" max="7937" width="20.5703125" style="1" bestFit="1" customWidth="1"/>
    <col min="7938" max="7938" width="14.5703125" style="1" bestFit="1" customWidth="1"/>
    <col min="7939" max="7939" width="12.28515625" style="1" bestFit="1" customWidth="1"/>
    <col min="7940" max="8189" width="9.140625" style="1"/>
    <col min="8190" max="8190" width="0" style="1" hidden="1" customWidth="1"/>
    <col min="8191" max="8191" width="48.5703125" style="1" customWidth="1"/>
    <col min="8192" max="8192" width="13.5703125" style="1" bestFit="1" customWidth="1"/>
    <col min="8193" max="8193" width="20.5703125" style="1" bestFit="1" customWidth="1"/>
    <col min="8194" max="8194" width="14.5703125" style="1" bestFit="1" customWidth="1"/>
    <col min="8195" max="8195" width="12.28515625" style="1" bestFit="1" customWidth="1"/>
    <col min="8196" max="8445" width="9.140625" style="1"/>
    <col min="8446" max="8446" width="0" style="1" hidden="1" customWidth="1"/>
    <col min="8447" max="8447" width="48.5703125" style="1" customWidth="1"/>
    <col min="8448" max="8448" width="13.5703125" style="1" bestFit="1" customWidth="1"/>
    <col min="8449" max="8449" width="20.5703125" style="1" bestFit="1" customWidth="1"/>
    <col min="8450" max="8450" width="14.5703125" style="1" bestFit="1" customWidth="1"/>
    <col min="8451" max="8451" width="12.28515625" style="1" bestFit="1" customWidth="1"/>
    <col min="8452" max="8701" width="9.140625" style="1"/>
    <col min="8702" max="8702" width="0" style="1" hidden="1" customWidth="1"/>
    <col min="8703" max="8703" width="48.5703125" style="1" customWidth="1"/>
    <col min="8704" max="8704" width="13.5703125" style="1" bestFit="1" customWidth="1"/>
    <col min="8705" max="8705" width="20.5703125" style="1" bestFit="1" customWidth="1"/>
    <col min="8706" max="8706" width="14.5703125" style="1" bestFit="1" customWidth="1"/>
    <col min="8707" max="8707" width="12.28515625" style="1" bestFit="1" customWidth="1"/>
    <col min="8708" max="8957" width="9.140625" style="1"/>
    <col min="8958" max="8958" width="0" style="1" hidden="1" customWidth="1"/>
    <col min="8959" max="8959" width="48.5703125" style="1" customWidth="1"/>
    <col min="8960" max="8960" width="13.5703125" style="1" bestFit="1" customWidth="1"/>
    <col min="8961" max="8961" width="20.5703125" style="1" bestFit="1" customWidth="1"/>
    <col min="8962" max="8962" width="14.5703125" style="1" bestFit="1" customWidth="1"/>
    <col min="8963" max="8963" width="12.28515625" style="1" bestFit="1" customWidth="1"/>
    <col min="8964" max="9213" width="9.140625" style="1"/>
    <col min="9214" max="9214" width="0" style="1" hidden="1" customWidth="1"/>
    <col min="9215" max="9215" width="48.5703125" style="1" customWidth="1"/>
    <col min="9216" max="9216" width="13.5703125" style="1" bestFit="1" customWidth="1"/>
    <col min="9217" max="9217" width="20.5703125" style="1" bestFit="1" customWidth="1"/>
    <col min="9218" max="9218" width="14.5703125" style="1" bestFit="1" customWidth="1"/>
    <col min="9219" max="9219" width="12.28515625" style="1" bestFit="1" customWidth="1"/>
    <col min="9220" max="9469" width="9.140625" style="1"/>
    <col min="9470" max="9470" width="0" style="1" hidden="1" customWidth="1"/>
    <col min="9471" max="9471" width="48.5703125" style="1" customWidth="1"/>
    <col min="9472" max="9472" width="13.5703125" style="1" bestFit="1" customWidth="1"/>
    <col min="9473" max="9473" width="20.5703125" style="1" bestFit="1" customWidth="1"/>
    <col min="9474" max="9474" width="14.5703125" style="1" bestFit="1" customWidth="1"/>
    <col min="9475" max="9475" width="12.28515625" style="1" bestFit="1" customWidth="1"/>
    <col min="9476" max="9725" width="9.140625" style="1"/>
    <col min="9726" max="9726" width="0" style="1" hidden="1" customWidth="1"/>
    <col min="9727" max="9727" width="48.5703125" style="1" customWidth="1"/>
    <col min="9728" max="9728" width="13.5703125" style="1" bestFit="1" customWidth="1"/>
    <col min="9729" max="9729" width="20.5703125" style="1" bestFit="1" customWidth="1"/>
    <col min="9730" max="9730" width="14.5703125" style="1" bestFit="1" customWidth="1"/>
    <col min="9731" max="9731" width="12.28515625" style="1" bestFit="1" customWidth="1"/>
    <col min="9732" max="9981" width="9.140625" style="1"/>
    <col min="9982" max="9982" width="0" style="1" hidden="1" customWidth="1"/>
    <col min="9983" max="9983" width="48.5703125" style="1" customWidth="1"/>
    <col min="9984" max="9984" width="13.5703125" style="1" bestFit="1" customWidth="1"/>
    <col min="9985" max="9985" width="20.5703125" style="1" bestFit="1" customWidth="1"/>
    <col min="9986" max="9986" width="14.5703125" style="1" bestFit="1" customWidth="1"/>
    <col min="9987" max="9987" width="12.28515625" style="1" bestFit="1" customWidth="1"/>
    <col min="9988" max="10237" width="9.140625" style="1"/>
    <col min="10238" max="10238" width="0" style="1" hidden="1" customWidth="1"/>
    <col min="10239" max="10239" width="48.5703125" style="1" customWidth="1"/>
    <col min="10240" max="10240" width="13.5703125" style="1" bestFit="1" customWidth="1"/>
    <col min="10241" max="10241" width="20.5703125" style="1" bestFit="1" customWidth="1"/>
    <col min="10242" max="10242" width="14.5703125" style="1" bestFit="1" customWidth="1"/>
    <col min="10243" max="10243" width="12.28515625" style="1" bestFit="1" customWidth="1"/>
    <col min="10244" max="10493" width="9.140625" style="1"/>
    <col min="10494" max="10494" width="0" style="1" hidden="1" customWidth="1"/>
    <col min="10495" max="10495" width="48.5703125" style="1" customWidth="1"/>
    <col min="10496" max="10496" width="13.5703125" style="1" bestFit="1" customWidth="1"/>
    <col min="10497" max="10497" width="20.5703125" style="1" bestFit="1" customWidth="1"/>
    <col min="10498" max="10498" width="14.5703125" style="1" bestFit="1" customWidth="1"/>
    <col min="10499" max="10499" width="12.28515625" style="1" bestFit="1" customWidth="1"/>
    <col min="10500" max="10749" width="9.140625" style="1"/>
    <col min="10750" max="10750" width="0" style="1" hidden="1" customWidth="1"/>
    <col min="10751" max="10751" width="48.5703125" style="1" customWidth="1"/>
    <col min="10752" max="10752" width="13.5703125" style="1" bestFit="1" customWidth="1"/>
    <col min="10753" max="10753" width="20.5703125" style="1" bestFit="1" customWidth="1"/>
    <col min="10754" max="10754" width="14.5703125" style="1" bestFit="1" customWidth="1"/>
    <col min="10755" max="10755" width="12.28515625" style="1" bestFit="1" customWidth="1"/>
    <col min="10756" max="11005" width="9.140625" style="1"/>
    <col min="11006" max="11006" width="0" style="1" hidden="1" customWidth="1"/>
    <col min="11007" max="11007" width="48.5703125" style="1" customWidth="1"/>
    <col min="11008" max="11008" width="13.5703125" style="1" bestFit="1" customWidth="1"/>
    <col min="11009" max="11009" width="20.5703125" style="1" bestFit="1" customWidth="1"/>
    <col min="11010" max="11010" width="14.5703125" style="1" bestFit="1" customWidth="1"/>
    <col min="11011" max="11011" width="12.28515625" style="1" bestFit="1" customWidth="1"/>
    <col min="11012" max="11261" width="9.140625" style="1"/>
    <col min="11262" max="11262" width="0" style="1" hidden="1" customWidth="1"/>
    <col min="11263" max="11263" width="48.5703125" style="1" customWidth="1"/>
    <col min="11264" max="11264" width="13.5703125" style="1" bestFit="1" customWidth="1"/>
    <col min="11265" max="11265" width="20.5703125" style="1" bestFit="1" customWidth="1"/>
    <col min="11266" max="11266" width="14.5703125" style="1" bestFit="1" customWidth="1"/>
    <col min="11267" max="11267" width="12.28515625" style="1" bestFit="1" customWidth="1"/>
    <col min="11268" max="11517" width="9.140625" style="1"/>
    <col min="11518" max="11518" width="0" style="1" hidden="1" customWidth="1"/>
    <col min="11519" max="11519" width="48.5703125" style="1" customWidth="1"/>
    <col min="11520" max="11520" width="13.5703125" style="1" bestFit="1" customWidth="1"/>
    <col min="11521" max="11521" width="20.5703125" style="1" bestFit="1" customWidth="1"/>
    <col min="11522" max="11522" width="14.5703125" style="1" bestFit="1" customWidth="1"/>
    <col min="11523" max="11523" width="12.28515625" style="1" bestFit="1" customWidth="1"/>
    <col min="11524" max="11773" width="9.140625" style="1"/>
    <col min="11774" max="11774" width="0" style="1" hidden="1" customWidth="1"/>
    <col min="11775" max="11775" width="48.5703125" style="1" customWidth="1"/>
    <col min="11776" max="11776" width="13.5703125" style="1" bestFit="1" customWidth="1"/>
    <col min="11777" max="11777" width="20.5703125" style="1" bestFit="1" customWidth="1"/>
    <col min="11778" max="11778" width="14.5703125" style="1" bestFit="1" customWidth="1"/>
    <col min="11779" max="11779" width="12.28515625" style="1" bestFit="1" customWidth="1"/>
    <col min="11780" max="12029" width="9.140625" style="1"/>
    <col min="12030" max="12030" width="0" style="1" hidden="1" customWidth="1"/>
    <col min="12031" max="12031" width="48.5703125" style="1" customWidth="1"/>
    <col min="12032" max="12032" width="13.5703125" style="1" bestFit="1" customWidth="1"/>
    <col min="12033" max="12033" width="20.5703125" style="1" bestFit="1" customWidth="1"/>
    <col min="12034" max="12034" width="14.5703125" style="1" bestFit="1" customWidth="1"/>
    <col min="12035" max="12035" width="12.28515625" style="1" bestFit="1" customWidth="1"/>
    <col min="12036" max="12285" width="9.140625" style="1"/>
    <col min="12286" max="12286" width="0" style="1" hidden="1" customWidth="1"/>
    <col min="12287" max="12287" width="48.5703125" style="1" customWidth="1"/>
    <col min="12288" max="12288" width="13.5703125" style="1" bestFit="1" customWidth="1"/>
    <col min="12289" max="12289" width="20.5703125" style="1" bestFit="1" customWidth="1"/>
    <col min="12290" max="12290" width="14.5703125" style="1" bestFit="1" customWidth="1"/>
    <col min="12291" max="12291" width="12.28515625" style="1" bestFit="1" customWidth="1"/>
    <col min="12292" max="12541" width="9.140625" style="1"/>
    <col min="12542" max="12542" width="0" style="1" hidden="1" customWidth="1"/>
    <col min="12543" max="12543" width="48.5703125" style="1" customWidth="1"/>
    <col min="12544" max="12544" width="13.5703125" style="1" bestFit="1" customWidth="1"/>
    <col min="12545" max="12545" width="20.5703125" style="1" bestFit="1" customWidth="1"/>
    <col min="12546" max="12546" width="14.5703125" style="1" bestFit="1" customWidth="1"/>
    <col min="12547" max="12547" width="12.28515625" style="1" bestFit="1" customWidth="1"/>
    <col min="12548" max="12797" width="9.140625" style="1"/>
    <col min="12798" max="12798" width="0" style="1" hidden="1" customWidth="1"/>
    <col min="12799" max="12799" width="48.5703125" style="1" customWidth="1"/>
    <col min="12800" max="12800" width="13.5703125" style="1" bestFit="1" customWidth="1"/>
    <col min="12801" max="12801" width="20.5703125" style="1" bestFit="1" customWidth="1"/>
    <col min="12802" max="12802" width="14.5703125" style="1" bestFit="1" customWidth="1"/>
    <col min="12803" max="12803" width="12.28515625" style="1" bestFit="1" customWidth="1"/>
    <col min="12804" max="13053" width="9.140625" style="1"/>
    <col min="13054" max="13054" width="0" style="1" hidden="1" customWidth="1"/>
    <col min="13055" max="13055" width="48.5703125" style="1" customWidth="1"/>
    <col min="13056" max="13056" width="13.5703125" style="1" bestFit="1" customWidth="1"/>
    <col min="13057" max="13057" width="20.5703125" style="1" bestFit="1" customWidth="1"/>
    <col min="13058" max="13058" width="14.5703125" style="1" bestFit="1" customWidth="1"/>
    <col min="13059" max="13059" width="12.28515625" style="1" bestFit="1" customWidth="1"/>
    <col min="13060" max="13309" width="9.140625" style="1"/>
    <col min="13310" max="13310" width="0" style="1" hidden="1" customWidth="1"/>
    <col min="13311" max="13311" width="48.5703125" style="1" customWidth="1"/>
    <col min="13312" max="13312" width="13.5703125" style="1" bestFit="1" customWidth="1"/>
    <col min="13313" max="13313" width="20.5703125" style="1" bestFit="1" customWidth="1"/>
    <col min="13314" max="13314" width="14.5703125" style="1" bestFit="1" customWidth="1"/>
    <col min="13315" max="13315" width="12.28515625" style="1" bestFit="1" customWidth="1"/>
    <col min="13316" max="13565" width="9.140625" style="1"/>
    <col min="13566" max="13566" width="0" style="1" hidden="1" customWidth="1"/>
    <col min="13567" max="13567" width="48.5703125" style="1" customWidth="1"/>
    <col min="13568" max="13568" width="13.5703125" style="1" bestFit="1" customWidth="1"/>
    <col min="13569" max="13569" width="20.5703125" style="1" bestFit="1" customWidth="1"/>
    <col min="13570" max="13570" width="14.5703125" style="1" bestFit="1" customWidth="1"/>
    <col min="13571" max="13571" width="12.28515625" style="1" bestFit="1" customWidth="1"/>
    <col min="13572" max="13821" width="9.140625" style="1"/>
    <col min="13822" max="13822" width="0" style="1" hidden="1" customWidth="1"/>
    <col min="13823" max="13823" width="48.5703125" style="1" customWidth="1"/>
    <col min="13824" max="13824" width="13.5703125" style="1" bestFit="1" customWidth="1"/>
    <col min="13825" max="13825" width="20.5703125" style="1" bestFit="1" customWidth="1"/>
    <col min="13826" max="13826" width="14.5703125" style="1" bestFit="1" customWidth="1"/>
    <col min="13827" max="13827" width="12.28515625" style="1" bestFit="1" customWidth="1"/>
    <col min="13828" max="14077" width="9.140625" style="1"/>
    <col min="14078" max="14078" width="0" style="1" hidden="1" customWidth="1"/>
    <col min="14079" max="14079" width="48.5703125" style="1" customWidth="1"/>
    <col min="14080" max="14080" width="13.5703125" style="1" bestFit="1" customWidth="1"/>
    <col min="14081" max="14081" width="20.5703125" style="1" bestFit="1" customWidth="1"/>
    <col min="14082" max="14082" width="14.5703125" style="1" bestFit="1" customWidth="1"/>
    <col min="14083" max="14083" width="12.28515625" style="1" bestFit="1" customWidth="1"/>
    <col min="14084" max="14333" width="9.140625" style="1"/>
    <col min="14334" max="14334" width="0" style="1" hidden="1" customWidth="1"/>
    <col min="14335" max="14335" width="48.5703125" style="1" customWidth="1"/>
    <col min="14336" max="14336" width="13.5703125" style="1" bestFit="1" customWidth="1"/>
    <col min="14337" max="14337" width="20.5703125" style="1" bestFit="1" customWidth="1"/>
    <col min="14338" max="14338" width="14.5703125" style="1" bestFit="1" customWidth="1"/>
    <col min="14339" max="14339" width="12.28515625" style="1" bestFit="1" customWidth="1"/>
    <col min="14340" max="14589" width="9.140625" style="1"/>
    <col min="14590" max="14590" width="0" style="1" hidden="1" customWidth="1"/>
    <col min="14591" max="14591" width="48.5703125" style="1" customWidth="1"/>
    <col min="14592" max="14592" width="13.5703125" style="1" bestFit="1" customWidth="1"/>
    <col min="14593" max="14593" width="20.5703125" style="1" bestFit="1" customWidth="1"/>
    <col min="14594" max="14594" width="14.5703125" style="1" bestFit="1" customWidth="1"/>
    <col min="14595" max="14595" width="12.28515625" style="1" bestFit="1" customWidth="1"/>
    <col min="14596" max="14845" width="9.140625" style="1"/>
    <col min="14846" max="14846" width="0" style="1" hidden="1" customWidth="1"/>
    <col min="14847" max="14847" width="48.5703125" style="1" customWidth="1"/>
    <col min="14848" max="14848" width="13.5703125" style="1" bestFit="1" customWidth="1"/>
    <col min="14849" max="14849" width="20.5703125" style="1" bestFit="1" customWidth="1"/>
    <col min="14850" max="14850" width="14.5703125" style="1" bestFit="1" customWidth="1"/>
    <col min="14851" max="14851" width="12.28515625" style="1" bestFit="1" customWidth="1"/>
    <col min="14852" max="15101" width="9.140625" style="1"/>
    <col min="15102" max="15102" width="0" style="1" hidden="1" customWidth="1"/>
    <col min="15103" max="15103" width="48.5703125" style="1" customWidth="1"/>
    <col min="15104" max="15104" width="13.5703125" style="1" bestFit="1" customWidth="1"/>
    <col min="15105" max="15105" width="20.5703125" style="1" bestFit="1" customWidth="1"/>
    <col min="15106" max="15106" width="14.5703125" style="1" bestFit="1" customWidth="1"/>
    <col min="15107" max="15107" width="12.28515625" style="1" bestFit="1" customWidth="1"/>
    <col min="15108" max="15357" width="9.140625" style="1"/>
    <col min="15358" max="15358" width="0" style="1" hidden="1" customWidth="1"/>
    <col min="15359" max="15359" width="48.5703125" style="1" customWidth="1"/>
    <col min="15360" max="15360" width="13.5703125" style="1" bestFit="1" customWidth="1"/>
    <col min="15361" max="15361" width="20.5703125" style="1" bestFit="1" customWidth="1"/>
    <col min="15362" max="15362" width="14.5703125" style="1" bestFit="1" customWidth="1"/>
    <col min="15363" max="15363" width="12.28515625" style="1" bestFit="1" customWidth="1"/>
    <col min="15364" max="15613" width="9.140625" style="1"/>
    <col min="15614" max="15614" width="0" style="1" hidden="1" customWidth="1"/>
    <col min="15615" max="15615" width="48.5703125" style="1" customWidth="1"/>
    <col min="15616" max="15616" width="13.5703125" style="1" bestFit="1" customWidth="1"/>
    <col min="15617" max="15617" width="20.5703125" style="1" bestFit="1" customWidth="1"/>
    <col min="15618" max="15618" width="14.5703125" style="1" bestFit="1" customWidth="1"/>
    <col min="15619" max="15619" width="12.28515625" style="1" bestFit="1" customWidth="1"/>
    <col min="15620" max="15869" width="9.140625" style="1"/>
    <col min="15870" max="15870" width="0" style="1" hidden="1" customWidth="1"/>
    <col min="15871" max="15871" width="48.5703125" style="1" customWidth="1"/>
    <col min="15872" max="15872" width="13.5703125" style="1" bestFit="1" customWidth="1"/>
    <col min="15873" max="15873" width="20.5703125" style="1" bestFit="1" customWidth="1"/>
    <col min="15874" max="15874" width="14.5703125" style="1" bestFit="1" customWidth="1"/>
    <col min="15875" max="15875" width="12.28515625" style="1" bestFit="1" customWidth="1"/>
    <col min="15876" max="16125" width="9.140625" style="1"/>
    <col min="16126" max="16126" width="0" style="1" hidden="1" customWidth="1"/>
    <col min="16127" max="16127" width="48.5703125" style="1" customWidth="1"/>
    <col min="16128" max="16128" width="13.5703125" style="1" bestFit="1" customWidth="1"/>
    <col min="16129" max="16129" width="20.5703125" style="1" bestFit="1" customWidth="1"/>
    <col min="16130" max="16130" width="14.5703125" style="1" bestFit="1" customWidth="1"/>
    <col min="16131" max="16131" width="12.28515625" style="1" bestFit="1" customWidth="1"/>
    <col min="16132" max="16384" width="9.140625" style="1"/>
  </cols>
  <sheetData>
    <row r="2" spans="1:8" x14ac:dyDescent="0.5">
      <c r="A2" s="59" t="s">
        <v>985</v>
      </c>
      <c r="B2" s="60"/>
      <c r="C2" s="60"/>
      <c r="D2" s="60"/>
      <c r="E2" s="60"/>
      <c r="F2" s="60"/>
      <c r="G2" s="60"/>
      <c r="H2" s="61"/>
    </row>
    <row r="3" spans="1:8" x14ac:dyDescent="0.5">
      <c r="A3" s="49" t="s">
        <v>0</v>
      </c>
      <c r="B3" s="49"/>
      <c r="C3" s="49" t="s">
        <v>1</v>
      </c>
      <c r="D3" s="49" t="s">
        <v>2</v>
      </c>
      <c r="E3" s="2" t="s">
        <v>3</v>
      </c>
      <c r="F3" s="3" t="s">
        <v>4</v>
      </c>
      <c r="G3" s="3" t="s">
        <v>5</v>
      </c>
      <c r="H3" s="3" t="s">
        <v>6</v>
      </c>
    </row>
    <row r="4" spans="1:8" ht="19.5" customHeight="1" x14ac:dyDescent="0.45">
      <c r="A4" s="56" t="s">
        <v>7</v>
      </c>
      <c r="B4" s="56"/>
      <c r="C4" s="56">
        <v>3204</v>
      </c>
      <c r="D4" s="69" t="s">
        <v>700</v>
      </c>
      <c r="E4" s="42" t="s">
        <v>550</v>
      </c>
      <c r="F4" s="4">
        <v>24660</v>
      </c>
      <c r="G4" s="4">
        <v>1054226000</v>
      </c>
      <c r="H4" s="4">
        <v>24460</v>
      </c>
    </row>
    <row r="5" spans="1:8" ht="19.5" customHeight="1" x14ac:dyDescent="0.45">
      <c r="A5" s="57"/>
      <c r="B5" s="57"/>
      <c r="C5" s="57"/>
      <c r="D5" s="69" t="s">
        <v>697</v>
      </c>
      <c r="E5" s="42" t="s">
        <v>698</v>
      </c>
      <c r="F5" s="43">
        <v>24705</v>
      </c>
      <c r="G5" s="43">
        <v>1815828000</v>
      </c>
      <c r="H5" s="43">
        <v>43234</v>
      </c>
    </row>
    <row r="6" spans="1:8" ht="19.5" customHeight="1" x14ac:dyDescent="0.45">
      <c r="A6" s="57"/>
      <c r="B6" s="57"/>
      <c r="C6" s="57"/>
      <c r="D6" s="70" t="s">
        <v>8</v>
      </c>
      <c r="E6" s="42" t="s">
        <v>699</v>
      </c>
      <c r="F6" s="7">
        <v>84892</v>
      </c>
      <c r="G6" s="7">
        <v>13678006980</v>
      </c>
      <c r="H6" s="7">
        <v>171833.5717233413</v>
      </c>
    </row>
    <row r="7" spans="1:8" ht="19.5" customHeight="1" x14ac:dyDescent="0.45">
      <c r="A7" s="57"/>
      <c r="B7" s="57"/>
      <c r="C7" s="57"/>
      <c r="D7" s="70" t="s">
        <v>701</v>
      </c>
      <c r="E7" s="42" t="s">
        <v>699</v>
      </c>
      <c r="F7" s="7">
        <v>5500</v>
      </c>
      <c r="G7" s="7">
        <v>699360000</v>
      </c>
      <c r="H7" s="7">
        <v>16500</v>
      </c>
    </row>
    <row r="8" spans="1:8" ht="19.5" customHeight="1" x14ac:dyDescent="0.45">
      <c r="A8" s="57"/>
      <c r="B8" s="57"/>
      <c r="C8" s="57"/>
      <c r="D8" s="70" t="s">
        <v>704</v>
      </c>
      <c r="E8" s="42" t="s">
        <v>699</v>
      </c>
      <c r="F8" s="7">
        <v>3910014</v>
      </c>
      <c r="G8" s="7">
        <v>133819458854</v>
      </c>
      <c r="H8" s="7">
        <v>2627433.479341045</v>
      </c>
    </row>
    <row r="9" spans="1:8" ht="19.5" customHeight="1" x14ac:dyDescent="0.45">
      <c r="A9" s="57"/>
      <c r="B9" s="57"/>
      <c r="C9" s="57"/>
      <c r="D9" s="71" t="s">
        <v>706</v>
      </c>
      <c r="E9" s="44" t="s">
        <v>707</v>
      </c>
      <c r="F9" s="45">
        <f>SUM(F6:F8)</f>
        <v>4000406</v>
      </c>
      <c r="G9" s="45">
        <f t="shared" ref="G9:H9" si="0">SUM(G6:G8)</f>
        <v>148196825834</v>
      </c>
      <c r="H9" s="45">
        <f t="shared" si="0"/>
        <v>2815767.0510643865</v>
      </c>
    </row>
    <row r="10" spans="1:8" ht="19.5" customHeight="1" x14ac:dyDescent="0.45">
      <c r="A10" s="57"/>
      <c r="B10" s="57"/>
      <c r="C10" s="57"/>
      <c r="D10" s="71" t="s">
        <v>708</v>
      </c>
      <c r="E10" s="44" t="s">
        <v>665</v>
      </c>
      <c r="F10" s="45">
        <v>373835</v>
      </c>
      <c r="G10" s="45">
        <v>16140881638</v>
      </c>
      <c r="H10" s="45">
        <v>316013.57762114331</v>
      </c>
    </row>
    <row r="11" spans="1:8" ht="19.5" customHeight="1" x14ac:dyDescent="0.45">
      <c r="A11" s="57"/>
      <c r="B11" s="57"/>
      <c r="C11" s="57"/>
      <c r="D11" s="71" t="s">
        <v>16</v>
      </c>
      <c r="E11" s="42" t="s">
        <v>666</v>
      </c>
      <c r="F11" s="7">
        <v>4850</v>
      </c>
      <c r="G11" s="7">
        <v>190205154</v>
      </c>
      <c r="H11" s="7">
        <v>4089</v>
      </c>
    </row>
    <row r="12" spans="1:8" ht="19.5" customHeight="1" x14ac:dyDescent="0.45">
      <c r="A12" s="57"/>
      <c r="B12" s="57"/>
      <c r="C12" s="57"/>
      <c r="D12" s="71" t="s">
        <v>709</v>
      </c>
      <c r="E12" s="42" t="s">
        <v>551</v>
      </c>
      <c r="F12" s="4">
        <v>6673</v>
      </c>
      <c r="G12" s="4">
        <v>930475160</v>
      </c>
      <c r="H12" s="4">
        <v>14299</v>
      </c>
    </row>
    <row r="13" spans="1:8" ht="19.5" customHeight="1" x14ac:dyDescent="0.45">
      <c r="A13" s="57"/>
      <c r="B13" s="57"/>
      <c r="C13" s="57"/>
      <c r="D13" s="69" t="s">
        <v>702</v>
      </c>
      <c r="E13" s="42" t="s">
        <v>552</v>
      </c>
      <c r="F13" s="7">
        <v>24910</v>
      </c>
      <c r="G13" s="7">
        <v>922893860</v>
      </c>
      <c r="H13" s="7">
        <v>16911.971190357304</v>
      </c>
    </row>
    <row r="14" spans="1:8" ht="19.5" customHeight="1" x14ac:dyDescent="0.45">
      <c r="A14" s="57"/>
      <c r="B14" s="57"/>
      <c r="C14" s="57"/>
      <c r="D14" s="69" t="s">
        <v>10</v>
      </c>
      <c r="E14" s="42" t="s">
        <v>11</v>
      </c>
      <c r="F14" s="4">
        <v>30408</v>
      </c>
      <c r="G14" s="4">
        <v>5400607090</v>
      </c>
      <c r="H14" s="4">
        <v>127090</v>
      </c>
    </row>
    <row r="15" spans="1:8" ht="19.5" customHeight="1" x14ac:dyDescent="0.45">
      <c r="A15" s="57"/>
      <c r="B15" s="57"/>
      <c r="C15" s="57"/>
      <c r="D15" s="69" t="s">
        <v>12</v>
      </c>
      <c r="E15" s="42" t="s">
        <v>13</v>
      </c>
      <c r="F15" s="7">
        <v>112668</v>
      </c>
      <c r="G15" s="7">
        <v>4202653875</v>
      </c>
      <c r="H15" s="7">
        <v>91934.296544642653</v>
      </c>
    </row>
    <row r="16" spans="1:8" ht="19.5" customHeight="1" x14ac:dyDescent="0.45">
      <c r="A16" s="57"/>
      <c r="B16" s="57"/>
      <c r="C16" s="57"/>
      <c r="D16" s="69" t="s">
        <v>14</v>
      </c>
      <c r="E16" s="42" t="s">
        <v>15</v>
      </c>
      <c r="F16" s="7">
        <v>63475</v>
      </c>
      <c r="G16" s="7">
        <v>9433888875</v>
      </c>
      <c r="H16" s="7">
        <v>210138</v>
      </c>
    </row>
    <row r="17" spans="1:12" ht="19.5" customHeight="1" x14ac:dyDescent="0.45">
      <c r="A17" s="57"/>
      <c r="B17" s="57"/>
      <c r="C17" s="57"/>
      <c r="D17" s="70" t="s">
        <v>696</v>
      </c>
      <c r="E17" s="42" t="s">
        <v>549</v>
      </c>
      <c r="F17" s="7">
        <v>552779</v>
      </c>
      <c r="G17" s="7">
        <v>35106005630</v>
      </c>
      <c r="H17" s="7">
        <v>698344.60824904311</v>
      </c>
    </row>
    <row r="18" spans="1:12" ht="19.5" customHeight="1" x14ac:dyDescent="0.45">
      <c r="A18" s="57"/>
      <c r="B18" s="57"/>
      <c r="C18" s="57"/>
      <c r="D18" s="70" t="s">
        <v>703</v>
      </c>
      <c r="E18" s="42" t="s">
        <v>549</v>
      </c>
      <c r="F18" s="7">
        <v>248817</v>
      </c>
      <c r="G18" s="7">
        <v>31856463724</v>
      </c>
      <c r="H18" s="7">
        <v>778154.51783510705</v>
      </c>
    </row>
    <row r="19" spans="1:12" ht="19.5" customHeight="1" x14ac:dyDescent="0.45">
      <c r="A19" s="57"/>
      <c r="B19" s="57"/>
      <c r="C19" s="57"/>
      <c r="D19" s="70" t="s">
        <v>705</v>
      </c>
      <c r="E19" s="42" t="s">
        <v>549</v>
      </c>
      <c r="F19" s="7">
        <v>7000000</v>
      </c>
      <c r="G19" s="7">
        <v>885000000000</v>
      </c>
      <c r="H19" s="7">
        <v>21000000</v>
      </c>
    </row>
    <row r="20" spans="1:12" ht="19.5" customHeight="1" x14ac:dyDescent="0.45">
      <c r="A20" s="57"/>
      <c r="B20" s="57"/>
      <c r="C20" s="57"/>
      <c r="D20" s="69" t="s">
        <v>9</v>
      </c>
      <c r="E20" s="42" t="s">
        <v>667</v>
      </c>
      <c r="F20" s="7">
        <v>228421.3</v>
      </c>
      <c r="G20" s="7">
        <v>46421166973</v>
      </c>
      <c r="H20" s="7">
        <v>817878.643056578</v>
      </c>
    </row>
    <row r="21" spans="1:12" ht="19.5" customHeight="1" x14ac:dyDescent="0.45">
      <c r="A21" s="57"/>
      <c r="B21" s="57"/>
      <c r="C21" s="56">
        <v>3209</v>
      </c>
      <c r="D21" s="69" t="s">
        <v>716</v>
      </c>
      <c r="E21" s="42" t="s">
        <v>668</v>
      </c>
      <c r="F21" s="7">
        <v>420322</v>
      </c>
      <c r="G21" s="7">
        <v>3122075802</v>
      </c>
      <c r="H21" s="7">
        <v>73019</v>
      </c>
    </row>
    <row r="22" spans="1:12" ht="19.5" customHeight="1" x14ac:dyDescent="0.45">
      <c r="A22" s="57"/>
      <c r="B22" s="57"/>
      <c r="C22" s="57"/>
      <c r="D22" s="69" t="s">
        <v>711</v>
      </c>
      <c r="E22" s="42" t="s">
        <v>669</v>
      </c>
      <c r="F22" s="7">
        <v>820</v>
      </c>
      <c r="G22" s="7">
        <v>154980000</v>
      </c>
      <c r="H22" s="7">
        <v>3690</v>
      </c>
    </row>
    <row r="23" spans="1:12" ht="19.5" customHeight="1" x14ac:dyDescent="0.45">
      <c r="A23" s="57"/>
      <c r="B23" s="57"/>
      <c r="C23" s="57"/>
      <c r="D23" s="69" t="s">
        <v>710</v>
      </c>
      <c r="E23" s="42" t="s">
        <v>670</v>
      </c>
      <c r="F23" s="7">
        <v>65980</v>
      </c>
      <c r="G23" s="7">
        <v>14695621114</v>
      </c>
      <c r="H23" s="7">
        <v>185146</v>
      </c>
    </row>
    <row r="24" spans="1:12" ht="19.5" customHeight="1" x14ac:dyDescent="0.45">
      <c r="A24" s="57"/>
      <c r="B24" s="57"/>
      <c r="C24" s="57"/>
      <c r="D24" s="69" t="s">
        <v>715</v>
      </c>
      <c r="E24" s="42" t="s">
        <v>671</v>
      </c>
      <c r="F24" s="7">
        <v>165027</v>
      </c>
      <c r="G24" s="7">
        <v>21562760187</v>
      </c>
      <c r="H24" s="7">
        <v>411539.93497218902</v>
      </c>
      <c r="J24" s="8"/>
      <c r="K24" s="8"/>
      <c r="L24" s="8"/>
    </row>
    <row r="25" spans="1:12" ht="19.5" customHeight="1" x14ac:dyDescent="0.45">
      <c r="A25" s="57"/>
      <c r="B25" s="57"/>
      <c r="C25" s="57"/>
      <c r="D25" s="69" t="s">
        <v>712</v>
      </c>
      <c r="E25" s="42" t="s">
        <v>676</v>
      </c>
      <c r="F25" s="7">
        <v>455004.38</v>
      </c>
      <c r="G25" s="7">
        <v>71511509274</v>
      </c>
      <c r="H25" s="7">
        <v>1418504.5305282129</v>
      </c>
    </row>
    <row r="26" spans="1:12" ht="19.5" customHeight="1" x14ac:dyDescent="0.45">
      <c r="A26" s="57"/>
      <c r="B26" s="57"/>
      <c r="C26" s="57"/>
      <c r="D26" s="69" t="s">
        <v>719</v>
      </c>
      <c r="E26" s="42" t="s">
        <v>672</v>
      </c>
      <c r="F26" s="7">
        <v>2687955</v>
      </c>
      <c r="G26" s="7">
        <v>302450468087</v>
      </c>
      <c r="H26" s="7">
        <v>6149084.2093502404</v>
      </c>
    </row>
    <row r="27" spans="1:12" ht="19.5" customHeight="1" x14ac:dyDescent="0.45">
      <c r="A27" s="57"/>
      <c r="B27" s="57"/>
      <c r="C27" s="57"/>
      <c r="D27" s="69" t="s">
        <v>714</v>
      </c>
      <c r="E27" s="42" t="s">
        <v>17</v>
      </c>
      <c r="F27" s="7">
        <v>458205</v>
      </c>
      <c r="G27" s="7">
        <v>75545962394</v>
      </c>
      <c r="H27" s="7">
        <v>1424189.2761309878</v>
      </c>
    </row>
    <row r="28" spans="1:12" ht="19.5" customHeight="1" x14ac:dyDescent="0.45">
      <c r="A28" s="57"/>
      <c r="B28" s="57"/>
      <c r="C28" s="57"/>
      <c r="D28" s="69" t="s">
        <v>718</v>
      </c>
      <c r="E28" s="42" t="s">
        <v>673</v>
      </c>
      <c r="F28" s="7">
        <v>1233917.2</v>
      </c>
      <c r="G28" s="7">
        <v>190665672781</v>
      </c>
      <c r="H28" s="7">
        <v>3587839.157482381</v>
      </c>
    </row>
    <row r="29" spans="1:12" ht="19.5" customHeight="1" x14ac:dyDescent="0.45">
      <c r="A29" s="57"/>
      <c r="B29" s="57"/>
      <c r="C29" s="57"/>
      <c r="D29" s="69" t="s">
        <v>717</v>
      </c>
      <c r="E29" s="42" t="s">
        <v>674</v>
      </c>
      <c r="F29" s="7">
        <v>1517</v>
      </c>
      <c r="G29" s="7">
        <v>179731000</v>
      </c>
      <c r="H29" s="7">
        <v>4270</v>
      </c>
    </row>
    <row r="30" spans="1:12" ht="19.5" customHeight="1" x14ac:dyDescent="0.45">
      <c r="A30" s="57"/>
      <c r="B30" s="57"/>
      <c r="C30" s="58"/>
      <c r="D30" s="69" t="s">
        <v>713</v>
      </c>
      <c r="E30" s="42" t="s">
        <v>675</v>
      </c>
      <c r="F30" s="7">
        <v>75596</v>
      </c>
      <c r="G30" s="7">
        <v>3346492031</v>
      </c>
      <c r="H30" s="7">
        <v>62529</v>
      </c>
    </row>
    <row r="31" spans="1:12" ht="19.5" customHeight="1" x14ac:dyDescent="0.45">
      <c r="A31" s="57"/>
      <c r="B31" s="57"/>
      <c r="C31" s="56">
        <v>3809</v>
      </c>
      <c r="D31" s="69" t="s">
        <v>18</v>
      </c>
      <c r="E31" s="42" t="s">
        <v>19</v>
      </c>
      <c r="F31" s="7">
        <v>72125</v>
      </c>
      <c r="G31" s="7">
        <v>5032565540</v>
      </c>
      <c r="H31" s="7">
        <v>91334</v>
      </c>
    </row>
    <row r="32" spans="1:12" ht="19.5" customHeight="1" x14ac:dyDescent="0.45">
      <c r="A32" s="57"/>
      <c r="B32" s="57"/>
      <c r="C32" s="57"/>
      <c r="D32" s="70">
        <v>38099100</v>
      </c>
      <c r="E32" s="42" t="s">
        <v>677</v>
      </c>
      <c r="F32" s="7">
        <v>10243</v>
      </c>
      <c r="G32" s="7">
        <v>2138781872</v>
      </c>
      <c r="H32" s="7">
        <v>23983</v>
      </c>
    </row>
    <row r="33" spans="1:8" ht="19.5" customHeight="1" x14ac:dyDescent="0.45">
      <c r="A33" s="57"/>
      <c r="B33" s="57"/>
      <c r="C33" s="57"/>
      <c r="D33" s="69" t="s">
        <v>720</v>
      </c>
      <c r="E33" s="42" t="s">
        <v>678</v>
      </c>
      <c r="F33" s="7">
        <v>22620</v>
      </c>
      <c r="G33" s="7">
        <v>491192734</v>
      </c>
      <c r="H33" s="7">
        <v>11649</v>
      </c>
    </row>
    <row r="34" spans="1:8" ht="19.5" customHeight="1" x14ac:dyDescent="0.45">
      <c r="A34" s="58"/>
      <c r="B34" s="57"/>
      <c r="C34" s="58"/>
      <c r="D34" s="69" t="s">
        <v>721</v>
      </c>
      <c r="E34" s="11" t="s">
        <v>679</v>
      </c>
      <c r="F34" s="7">
        <v>11275</v>
      </c>
      <c r="G34" s="7">
        <v>457590000</v>
      </c>
      <c r="H34" s="7">
        <v>10895</v>
      </c>
    </row>
    <row r="35" spans="1:8" x14ac:dyDescent="0.45">
      <c r="A35" s="10"/>
      <c r="B35" s="58"/>
      <c r="C35" s="12"/>
      <c r="D35" s="74"/>
      <c r="E35" s="13"/>
      <c r="F35" s="14"/>
      <c r="G35" s="14"/>
      <c r="H35" s="14"/>
    </row>
    <row r="36" spans="1:8" x14ac:dyDescent="0.45">
      <c r="A36" s="15"/>
      <c r="B36" s="15"/>
      <c r="C36" s="16"/>
      <c r="D36" s="75"/>
      <c r="E36" s="17"/>
      <c r="F36" s="18">
        <f>SUM(F4:F34)</f>
        <v>22377619.879999999</v>
      </c>
      <c r="G36" s="18">
        <f>SUM(G4:G34)</f>
        <v>2026224350463</v>
      </c>
      <c r="H36" s="18">
        <f>SUM(H4:H34)</f>
        <v>43231753.825089656</v>
      </c>
    </row>
    <row r="37" spans="1:8" x14ac:dyDescent="0.45">
      <c r="A37" s="56" t="s">
        <v>20</v>
      </c>
      <c r="B37" s="56" t="s">
        <v>21</v>
      </c>
      <c r="C37" s="49">
        <v>5003</v>
      </c>
      <c r="D37" s="69" t="s">
        <v>22</v>
      </c>
      <c r="E37" s="11" t="s">
        <v>23</v>
      </c>
      <c r="F37" s="6">
        <v>520</v>
      </c>
      <c r="G37" s="6">
        <v>61152000</v>
      </c>
      <c r="H37" s="6">
        <v>1456</v>
      </c>
    </row>
    <row r="38" spans="1:8" x14ac:dyDescent="0.45">
      <c r="A38" s="57"/>
      <c r="B38" s="58"/>
      <c r="C38" s="19"/>
      <c r="D38" s="72"/>
      <c r="E38" s="41"/>
      <c r="F38" s="19">
        <v>520</v>
      </c>
      <c r="G38" s="19">
        <v>61152000</v>
      </c>
      <c r="H38" s="19">
        <v>1456</v>
      </c>
    </row>
    <row r="39" spans="1:8" x14ac:dyDescent="0.45">
      <c r="A39" s="57"/>
      <c r="B39" s="56" t="s">
        <v>85</v>
      </c>
      <c r="C39" s="50">
        <v>5201</v>
      </c>
      <c r="D39" s="70">
        <v>52010000</v>
      </c>
      <c r="E39" s="11" t="s">
        <v>86</v>
      </c>
      <c r="F39" s="6">
        <v>799</v>
      </c>
      <c r="G39" s="6">
        <v>33558000</v>
      </c>
      <c r="H39" s="6">
        <v>799</v>
      </c>
    </row>
    <row r="40" spans="1:8" x14ac:dyDescent="0.45">
      <c r="A40" s="57"/>
      <c r="B40" s="57"/>
      <c r="C40" s="50">
        <v>5203</v>
      </c>
      <c r="D40" s="70">
        <v>52030000</v>
      </c>
      <c r="E40" s="11" t="s">
        <v>87</v>
      </c>
      <c r="F40" s="6">
        <v>903151</v>
      </c>
      <c r="G40" s="6">
        <v>56440703988</v>
      </c>
      <c r="H40" s="6">
        <v>1326116</v>
      </c>
    </row>
    <row r="41" spans="1:8" x14ac:dyDescent="0.45">
      <c r="A41" s="57"/>
      <c r="B41" s="58"/>
      <c r="C41" s="12"/>
      <c r="D41" s="74"/>
      <c r="E41" s="13"/>
      <c r="F41" s="14">
        <f>SUM(F39:F40)</f>
        <v>903950</v>
      </c>
      <c r="G41" s="14">
        <f t="shared" ref="G41:H41" si="1">SUM(G39:G40)</f>
        <v>56474261988</v>
      </c>
      <c r="H41" s="14">
        <f t="shared" si="1"/>
        <v>1326915</v>
      </c>
    </row>
    <row r="42" spans="1:8" ht="18" x14ac:dyDescent="0.45">
      <c r="A42" s="57"/>
      <c r="B42" s="62" t="s">
        <v>986</v>
      </c>
      <c r="C42" s="57">
        <v>5101</v>
      </c>
      <c r="D42" s="69" t="s">
        <v>24</v>
      </c>
      <c r="E42" s="11" t="s">
        <v>25</v>
      </c>
      <c r="F42" s="7">
        <v>147047</v>
      </c>
      <c r="G42" s="7">
        <v>21424230464</v>
      </c>
      <c r="H42" s="7">
        <v>495218.48965235084</v>
      </c>
    </row>
    <row r="43" spans="1:8" ht="18" x14ac:dyDescent="0.45">
      <c r="A43" s="57"/>
      <c r="B43" s="62"/>
      <c r="C43" s="57"/>
      <c r="D43" s="69" t="s">
        <v>26</v>
      </c>
      <c r="E43" s="11" t="s">
        <v>27</v>
      </c>
      <c r="F43" s="7">
        <v>599341</v>
      </c>
      <c r="G43" s="7">
        <v>35221522348</v>
      </c>
      <c r="H43" s="7">
        <v>790950.53055049444</v>
      </c>
    </row>
    <row r="44" spans="1:8" ht="18" x14ac:dyDescent="0.45">
      <c r="A44" s="57"/>
      <c r="B44" s="62"/>
      <c r="C44" s="57"/>
      <c r="D44" s="69" t="s">
        <v>28</v>
      </c>
      <c r="E44" s="11" t="s">
        <v>29</v>
      </c>
      <c r="F44" s="7">
        <v>175150</v>
      </c>
      <c r="G44" s="7">
        <v>25314950382</v>
      </c>
      <c r="H44" s="7">
        <v>422388</v>
      </c>
    </row>
    <row r="45" spans="1:8" ht="18" x14ac:dyDescent="0.45">
      <c r="A45" s="57"/>
      <c r="B45" s="62"/>
      <c r="C45" s="58"/>
      <c r="D45" s="69" t="s">
        <v>30</v>
      </c>
      <c r="E45" s="11" t="s">
        <v>31</v>
      </c>
      <c r="F45" s="7">
        <v>527089</v>
      </c>
      <c r="G45" s="7">
        <v>60710360595</v>
      </c>
      <c r="H45" s="7">
        <v>1396055</v>
      </c>
    </row>
    <row r="46" spans="1:8" ht="18" x14ac:dyDescent="0.45">
      <c r="A46" s="57"/>
      <c r="B46" s="62"/>
      <c r="C46" s="57">
        <v>5102</v>
      </c>
      <c r="D46" s="69" t="s">
        <v>32</v>
      </c>
      <c r="E46" s="11" t="s">
        <v>33</v>
      </c>
      <c r="F46" s="7">
        <v>51</v>
      </c>
      <c r="G46" s="7">
        <v>4559345</v>
      </c>
      <c r="H46" s="7">
        <v>51</v>
      </c>
    </row>
    <row r="47" spans="1:8" ht="18" x14ac:dyDescent="0.45">
      <c r="A47" s="57"/>
      <c r="B47" s="62"/>
      <c r="C47" s="58"/>
      <c r="D47" s="69" t="s">
        <v>34</v>
      </c>
      <c r="E47" s="11" t="s">
        <v>35</v>
      </c>
      <c r="F47" s="7">
        <v>441601</v>
      </c>
      <c r="G47" s="7">
        <v>14034200068</v>
      </c>
      <c r="H47" s="7">
        <v>316246.69247158791</v>
      </c>
    </row>
    <row r="48" spans="1:8" x14ac:dyDescent="0.45">
      <c r="A48" s="57"/>
      <c r="B48" s="62"/>
      <c r="C48" s="49">
        <v>5103</v>
      </c>
      <c r="D48" s="70">
        <v>51031000</v>
      </c>
      <c r="E48" s="11" t="s">
        <v>36</v>
      </c>
      <c r="F48" s="7">
        <v>57362.8</v>
      </c>
      <c r="G48" s="7">
        <v>13169962764</v>
      </c>
      <c r="H48" s="7">
        <v>312541</v>
      </c>
    </row>
    <row r="49" spans="1:8" ht="18" x14ac:dyDescent="0.45">
      <c r="A49" s="57"/>
      <c r="B49" s="62"/>
      <c r="C49" s="57">
        <v>5104</v>
      </c>
      <c r="D49" s="69" t="s">
        <v>37</v>
      </c>
      <c r="E49" s="11" t="s">
        <v>38</v>
      </c>
      <c r="F49" s="7">
        <v>26915</v>
      </c>
      <c r="G49" s="7">
        <v>90184374896</v>
      </c>
      <c r="H49" s="7">
        <v>1806420</v>
      </c>
    </row>
    <row r="50" spans="1:8" ht="18" x14ac:dyDescent="0.45">
      <c r="A50" s="57"/>
      <c r="B50" s="62"/>
      <c r="C50" s="57"/>
      <c r="D50" s="69" t="s">
        <v>39</v>
      </c>
      <c r="E50" s="11" t="s">
        <v>40</v>
      </c>
      <c r="F50" s="7">
        <v>61710</v>
      </c>
      <c r="G50" s="7">
        <v>108095661108</v>
      </c>
      <c r="H50" s="7">
        <v>2012080.2</v>
      </c>
    </row>
    <row r="51" spans="1:8" ht="18" x14ac:dyDescent="0.45">
      <c r="A51" s="57"/>
      <c r="B51" s="62"/>
      <c r="C51" s="58"/>
      <c r="D51" s="69" t="s">
        <v>41</v>
      </c>
      <c r="E51" s="11" t="s">
        <v>42</v>
      </c>
      <c r="F51" s="7">
        <v>57362.8</v>
      </c>
      <c r="G51" s="7">
        <v>13169962764</v>
      </c>
      <c r="H51" s="7">
        <v>312541</v>
      </c>
    </row>
    <row r="52" spans="1:8" x14ac:dyDescent="0.45">
      <c r="A52" s="57"/>
      <c r="B52" s="62"/>
      <c r="C52" s="12"/>
      <c r="D52" s="74"/>
      <c r="E52" s="13"/>
      <c r="F52" s="14">
        <f>SUM(F42:F51)</f>
        <v>2093629.6</v>
      </c>
      <c r="G52" s="14">
        <f>SUM(G42:G51)</f>
        <v>381329784734</v>
      </c>
      <c r="H52" s="14">
        <f>SUM(H42:H51)</f>
        <v>7864491.9126744336</v>
      </c>
    </row>
    <row r="53" spans="1:8" ht="18" customHeight="1" x14ac:dyDescent="0.45">
      <c r="A53" s="57"/>
      <c r="B53" s="62" t="s">
        <v>43</v>
      </c>
      <c r="C53" s="57">
        <v>5501</v>
      </c>
      <c r="D53" s="69" t="s">
        <v>44</v>
      </c>
      <c r="E53" s="11" t="s">
        <v>45</v>
      </c>
      <c r="F53" s="7">
        <v>12011668.4</v>
      </c>
      <c r="G53" s="7">
        <v>861727023362</v>
      </c>
      <c r="H53" s="7">
        <v>17304780.144530766</v>
      </c>
    </row>
    <row r="54" spans="1:8" ht="18" customHeight="1" x14ac:dyDescent="0.45">
      <c r="A54" s="57"/>
      <c r="B54" s="62"/>
      <c r="C54" s="57"/>
      <c r="D54" s="69" t="s">
        <v>722</v>
      </c>
      <c r="E54" s="52" t="s">
        <v>553</v>
      </c>
      <c r="F54" s="23">
        <v>1455</v>
      </c>
      <c r="G54" s="23">
        <v>58800000</v>
      </c>
      <c r="H54" s="23">
        <v>1400</v>
      </c>
    </row>
    <row r="55" spans="1:8" ht="18" customHeight="1" x14ac:dyDescent="0.45">
      <c r="A55" s="57"/>
      <c r="B55" s="62"/>
      <c r="C55" s="58"/>
      <c r="D55" s="69" t="s">
        <v>46</v>
      </c>
      <c r="E55" s="11" t="s">
        <v>47</v>
      </c>
      <c r="F55" s="7">
        <v>125483</v>
      </c>
      <c r="G55" s="7">
        <v>12099588200</v>
      </c>
      <c r="H55" s="7">
        <v>287346.04604201263</v>
      </c>
    </row>
    <row r="56" spans="1:8" x14ac:dyDescent="0.45">
      <c r="A56" s="57"/>
      <c r="B56" s="62"/>
      <c r="C56" s="51">
        <v>5502</v>
      </c>
      <c r="D56" s="69" t="s">
        <v>48</v>
      </c>
      <c r="E56" s="20" t="s">
        <v>723</v>
      </c>
      <c r="F56" s="7">
        <v>30377</v>
      </c>
      <c r="G56" s="7">
        <v>2605427164</v>
      </c>
      <c r="H56" s="7">
        <v>37998</v>
      </c>
    </row>
    <row r="57" spans="1:8" ht="18" customHeight="1" x14ac:dyDescent="0.45">
      <c r="A57" s="57"/>
      <c r="B57" s="62"/>
      <c r="C57" s="56">
        <v>5503</v>
      </c>
      <c r="D57" s="69" t="s">
        <v>49</v>
      </c>
      <c r="E57" s="11" t="s">
        <v>50</v>
      </c>
      <c r="F57" s="7">
        <v>18464338.300000001</v>
      </c>
      <c r="G57" s="7">
        <v>1227485315145</v>
      </c>
      <c r="H57" s="7">
        <v>22517689.226271637</v>
      </c>
    </row>
    <row r="58" spans="1:8" ht="18" customHeight="1" x14ac:dyDescent="0.45">
      <c r="A58" s="57"/>
      <c r="B58" s="62"/>
      <c r="C58" s="57"/>
      <c r="D58" s="69" t="s">
        <v>51</v>
      </c>
      <c r="E58" s="11" t="s">
        <v>52</v>
      </c>
      <c r="F58" s="7">
        <v>27227</v>
      </c>
      <c r="G58" s="7">
        <v>4441712580</v>
      </c>
      <c r="H58" s="7">
        <v>98400</v>
      </c>
    </row>
    <row r="59" spans="1:8" ht="18" customHeight="1" x14ac:dyDescent="0.45">
      <c r="A59" s="57"/>
      <c r="B59" s="62"/>
      <c r="C59" s="57"/>
      <c r="D59" s="69" t="s">
        <v>53</v>
      </c>
      <c r="E59" s="11" t="s">
        <v>54</v>
      </c>
      <c r="F59" s="7">
        <v>112722.5</v>
      </c>
      <c r="G59" s="7">
        <v>9973581928</v>
      </c>
      <c r="H59" s="7">
        <v>200860.76585522594</v>
      </c>
    </row>
    <row r="60" spans="1:8" ht="18" customHeight="1" x14ac:dyDescent="0.45">
      <c r="A60" s="57"/>
      <c r="B60" s="62"/>
      <c r="C60" s="58"/>
      <c r="D60" s="69" t="s">
        <v>55</v>
      </c>
      <c r="E60" s="11" t="s">
        <v>56</v>
      </c>
      <c r="F60" s="7">
        <v>82089.2</v>
      </c>
      <c r="G60" s="7">
        <v>6253171228</v>
      </c>
      <c r="H60" s="7">
        <v>145995</v>
      </c>
    </row>
    <row r="61" spans="1:8" x14ac:dyDescent="0.45">
      <c r="A61" s="57"/>
      <c r="B61" s="62"/>
      <c r="C61" s="49">
        <v>5504</v>
      </c>
      <c r="D61" s="70">
        <v>55049000</v>
      </c>
      <c r="E61" s="11" t="s">
        <v>57</v>
      </c>
      <c r="F61" s="7">
        <v>118888</v>
      </c>
      <c r="G61" s="7">
        <v>9159605200</v>
      </c>
      <c r="H61" s="7">
        <v>165421.2789272097</v>
      </c>
    </row>
    <row r="62" spans="1:8" ht="18" customHeight="1" x14ac:dyDescent="0.45">
      <c r="A62" s="57"/>
      <c r="B62" s="62"/>
      <c r="C62" s="56">
        <v>5505</v>
      </c>
      <c r="D62" s="69" t="s">
        <v>58</v>
      </c>
      <c r="E62" s="11" t="s">
        <v>724</v>
      </c>
      <c r="F62" s="7">
        <v>876012</v>
      </c>
      <c r="G62" s="7">
        <v>34784822830</v>
      </c>
      <c r="H62" s="7">
        <v>815133.70858250989</v>
      </c>
    </row>
    <row r="63" spans="1:8" ht="18" customHeight="1" x14ac:dyDescent="0.45">
      <c r="A63" s="57"/>
      <c r="B63" s="62"/>
      <c r="C63" s="58"/>
      <c r="D63" s="69" t="s">
        <v>59</v>
      </c>
      <c r="E63" s="11" t="s">
        <v>60</v>
      </c>
      <c r="F63" s="7">
        <v>202270</v>
      </c>
      <c r="G63" s="7">
        <v>3414341736</v>
      </c>
      <c r="H63" s="7">
        <v>58338.140645865511</v>
      </c>
    </row>
    <row r="64" spans="1:8" ht="18" customHeight="1" x14ac:dyDescent="0.45">
      <c r="A64" s="57"/>
      <c r="B64" s="62"/>
      <c r="C64" s="56">
        <v>5506</v>
      </c>
      <c r="D64" s="69" t="s">
        <v>61</v>
      </c>
      <c r="E64" s="11" t="s">
        <v>62</v>
      </c>
      <c r="F64" s="7">
        <v>5772</v>
      </c>
      <c r="G64" s="7">
        <v>820225067</v>
      </c>
      <c r="H64" s="7">
        <v>10977</v>
      </c>
    </row>
    <row r="65" spans="1:8" ht="18" customHeight="1" x14ac:dyDescent="0.45">
      <c r="A65" s="57"/>
      <c r="B65" s="62"/>
      <c r="C65" s="57"/>
      <c r="D65" s="71" t="s">
        <v>63</v>
      </c>
      <c r="E65" s="11" t="s">
        <v>64</v>
      </c>
      <c r="F65" s="7">
        <v>66700</v>
      </c>
      <c r="G65" s="7">
        <v>6911916835</v>
      </c>
      <c r="H65" s="7">
        <v>75504.153009167814</v>
      </c>
    </row>
    <row r="66" spans="1:8" ht="18" customHeight="1" x14ac:dyDescent="0.45">
      <c r="A66" s="57"/>
      <c r="B66" s="62"/>
      <c r="C66" s="57"/>
      <c r="D66" s="69" t="s">
        <v>65</v>
      </c>
      <c r="E66" s="11" t="s">
        <v>66</v>
      </c>
      <c r="F66" s="7">
        <v>2422161</v>
      </c>
      <c r="G66" s="7">
        <v>328679858532</v>
      </c>
      <c r="H66" s="7">
        <v>7702666.1380981263</v>
      </c>
    </row>
    <row r="67" spans="1:8" ht="18" customHeight="1" x14ac:dyDescent="0.45">
      <c r="A67" s="57"/>
      <c r="B67" s="62"/>
      <c r="C67" s="57"/>
      <c r="D67" s="69" t="s">
        <v>725</v>
      </c>
      <c r="E67" s="53" t="s">
        <v>983</v>
      </c>
      <c r="F67" s="7">
        <v>11240</v>
      </c>
      <c r="G67" s="7">
        <v>533135680</v>
      </c>
      <c r="H67" s="7">
        <v>6043.7999365165706</v>
      </c>
    </row>
    <row r="68" spans="1:8" ht="18" customHeight="1" x14ac:dyDescent="0.45">
      <c r="A68" s="57"/>
      <c r="B68" s="62"/>
      <c r="C68" s="58"/>
      <c r="D68" s="69" t="s">
        <v>67</v>
      </c>
      <c r="E68" s="11" t="s">
        <v>68</v>
      </c>
      <c r="F68" s="7">
        <v>36095</v>
      </c>
      <c r="G68" s="7">
        <v>3716172423</v>
      </c>
      <c r="H68" s="7">
        <v>43743.187263707601</v>
      </c>
    </row>
    <row r="69" spans="1:8" x14ac:dyDescent="0.45">
      <c r="A69" s="57"/>
      <c r="B69" s="62"/>
      <c r="C69" s="49">
        <v>5507</v>
      </c>
      <c r="D69" s="70">
        <v>55070000</v>
      </c>
      <c r="E69" s="11" t="s">
        <v>69</v>
      </c>
      <c r="F69" s="7">
        <v>135226</v>
      </c>
      <c r="G69" s="7">
        <v>12094206320</v>
      </c>
      <c r="H69" s="7">
        <v>199480</v>
      </c>
    </row>
    <row r="70" spans="1:8" x14ac:dyDescent="0.45">
      <c r="A70" s="57"/>
      <c r="B70" s="62"/>
      <c r="C70" s="21"/>
      <c r="D70" s="74"/>
      <c r="E70" s="13"/>
      <c r="F70" s="14">
        <f>SUM(F53:F69)</f>
        <v>34729724.400000006</v>
      </c>
      <c r="G70" s="14">
        <f>SUM(G53:G69)</f>
        <v>2524758904230</v>
      </c>
      <c r="H70" s="14">
        <f>SUM(H53:H69)</f>
        <v>49671776.589162745</v>
      </c>
    </row>
    <row r="71" spans="1:8" ht="18" x14ac:dyDescent="0.45">
      <c r="A71" s="57"/>
      <c r="B71" s="62" t="s">
        <v>70</v>
      </c>
      <c r="C71" s="56">
        <v>6812</v>
      </c>
      <c r="D71" s="69" t="s">
        <v>71</v>
      </c>
      <c r="E71" s="42" t="s">
        <v>72</v>
      </c>
      <c r="F71" s="4">
        <v>2140</v>
      </c>
      <c r="G71" s="4">
        <v>1779222600</v>
      </c>
      <c r="H71" s="4">
        <v>22717</v>
      </c>
    </row>
    <row r="72" spans="1:8" ht="18" x14ac:dyDescent="0.45">
      <c r="A72" s="57"/>
      <c r="B72" s="62"/>
      <c r="C72" s="57"/>
      <c r="D72" s="69" t="s">
        <v>73</v>
      </c>
      <c r="E72" s="42" t="s">
        <v>74</v>
      </c>
      <c r="F72" s="4">
        <v>67700</v>
      </c>
      <c r="G72" s="4">
        <v>2715351600</v>
      </c>
      <c r="H72" s="4">
        <v>62936</v>
      </c>
    </row>
    <row r="73" spans="1:8" ht="18" x14ac:dyDescent="0.45">
      <c r="A73" s="57"/>
      <c r="B73" s="62"/>
      <c r="C73" s="58"/>
      <c r="D73" s="69" t="s">
        <v>726</v>
      </c>
      <c r="E73" s="42" t="s">
        <v>554</v>
      </c>
      <c r="F73" s="4">
        <v>29060</v>
      </c>
      <c r="G73" s="4">
        <v>2759865751</v>
      </c>
      <c r="H73" s="4">
        <v>45480.307255369393</v>
      </c>
    </row>
    <row r="74" spans="1:8" x14ac:dyDescent="0.45">
      <c r="A74" s="57"/>
      <c r="B74" s="62"/>
      <c r="C74" s="19"/>
      <c r="D74" s="74"/>
      <c r="E74" s="13"/>
      <c r="F74" s="14">
        <f>SUM(F71:F73)</f>
        <v>98900</v>
      </c>
      <c r="G74" s="14">
        <f t="shared" ref="G74:H74" si="2">SUM(G71:G73)</f>
        <v>7254439951</v>
      </c>
      <c r="H74" s="14">
        <f t="shared" si="2"/>
        <v>131133.30725536938</v>
      </c>
    </row>
    <row r="75" spans="1:8" ht="18" customHeight="1" x14ac:dyDescent="0.45">
      <c r="A75" s="57"/>
      <c r="B75" s="56" t="s">
        <v>75</v>
      </c>
      <c r="C75" s="56">
        <v>7019</v>
      </c>
      <c r="D75" s="69" t="s">
        <v>727</v>
      </c>
      <c r="E75" s="42" t="s">
        <v>555</v>
      </c>
      <c r="F75" s="4">
        <v>2950</v>
      </c>
      <c r="G75" s="4">
        <v>130065500</v>
      </c>
      <c r="H75" s="4">
        <v>2950</v>
      </c>
    </row>
    <row r="76" spans="1:8" ht="18" customHeight="1" x14ac:dyDescent="0.45">
      <c r="A76" s="57"/>
      <c r="B76" s="57"/>
      <c r="C76" s="57"/>
      <c r="D76" s="71" t="s">
        <v>728</v>
      </c>
      <c r="E76" s="42" t="s">
        <v>680</v>
      </c>
      <c r="F76" s="4">
        <v>27260</v>
      </c>
      <c r="G76" s="4">
        <v>4317755016</v>
      </c>
      <c r="H76" s="4">
        <v>51794</v>
      </c>
    </row>
    <row r="77" spans="1:8" ht="18" customHeight="1" x14ac:dyDescent="0.45">
      <c r="A77" s="57"/>
      <c r="B77" s="57"/>
      <c r="C77" s="57"/>
      <c r="D77" s="69" t="s">
        <v>76</v>
      </c>
      <c r="E77" s="42" t="s">
        <v>681</v>
      </c>
      <c r="F77" s="4">
        <v>3590011</v>
      </c>
      <c r="G77" s="4">
        <v>211164169219</v>
      </c>
      <c r="H77" s="4">
        <v>3974274.8774618078</v>
      </c>
    </row>
    <row r="78" spans="1:8" ht="18" customHeight="1" x14ac:dyDescent="0.45">
      <c r="A78" s="57"/>
      <c r="B78" s="57"/>
      <c r="C78" s="57"/>
      <c r="D78" s="69" t="s">
        <v>729</v>
      </c>
      <c r="E78" s="42" t="s">
        <v>77</v>
      </c>
      <c r="F78" s="4">
        <v>680</v>
      </c>
      <c r="G78" s="4">
        <v>57881600</v>
      </c>
      <c r="H78" s="4">
        <v>1360</v>
      </c>
    </row>
    <row r="79" spans="1:8" x14ac:dyDescent="0.45">
      <c r="A79" s="10"/>
      <c r="B79" s="58"/>
      <c r="C79" s="19"/>
      <c r="D79" s="74"/>
      <c r="E79" s="41"/>
      <c r="F79" s="19">
        <f>SUM(F75:F78)</f>
        <v>3620901</v>
      </c>
      <c r="G79" s="19">
        <f t="shared" ref="G79:H79" si="3">SUM(G75:G78)</f>
        <v>215669871335</v>
      </c>
      <c r="H79" s="19">
        <f t="shared" si="3"/>
        <v>4030378.8774618078</v>
      </c>
    </row>
    <row r="80" spans="1:8" x14ac:dyDescent="0.45">
      <c r="A80" s="16"/>
      <c r="B80" s="22"/>
      <c r="C80" s="22"/>
      <c r="D80" s="75"/>
      <c r="E80" s="17"/>
      <c r="F80" s="18">
        <f>SUM(F79,F74,F70,F52,F41,F38)</f>
        <v>41447625.000000007</v>
      </c>
      <c r="G80" s="18">
        <f>SUM(G79,G74,G70,G52,G41,G37)</f>
        <v>3185548414238</v>
      </c>
      <c r="H80" s="18">
        <f>SUM(H79,H74,H70,H52,H41,H37)</f>
        <v>63026151.686554357</v>
      </c>
    </row>
    <row r="81" spans="1:8" x14ac:dyDescent="0.45">
      <c r="A81" s="57"/>
      <c r="B81" s="56" t="s">
        <v>78</v>
      </c>
      <c r="C81" s="50">
        <v>5106</v>
      </c>
      <c r="D81" s="70">
        <v>51061000</v>
      </c>
      <c r="E81" s="11" t="s">
        <v>79</v>
      </c>
      <c r="F81" s="7">
        <v>2520</v>
      </c>
      <c r="G81" s="7">
        <v>1603176120</v>
      </c>
      <c r="H81" s="7">
        <v>17106.9318678973</v>
      </c>
    </row>
    <row r="82" spans="1:8" x14ac:dyDescent="0.45">
      <c r="A82" s="57"/>
      <c r="B82" s="57"/>
      <c r="C82" s="49">
        <v>5107</v>
      </c>
      <c r="D82" s="70">
        <v>51071000</v>
      </c>
      <c r="E82" s="42" t="s">
        <v>80</v>
      </c>
      <c r="F82" s="4">
        <v>31435</v>
      </c>
      <c r="G82" s="4">
        <v>19783468145</v>
      </c>
      <c r="H82" s="4">
        <v>220045</v>
      </c>
    </row>
    <row r="83" spans="1:8" ht="18" x14ac:dyDescent="0.45">
      <c r="A83" s="57"/>
      <c r="B83" s="57"/>
      <c r="C83" s="56">
        <v>5109</v>
      </c>
      <c r="D83" s="69" t="s">
        <v>81</v>
      </c>
      <c r="E83" s="11" t="s">
        <v>82</v>
      </c>
      <c r="F83" s="7">
        <v>138171</v>
      </c>
      <c r="G83" s="7">
        <v>37338934900</v>
      </c>
      <c r="H83" s="7">
        <v>494382.68764556199</v>
      </c>
    </row>
    <row r="84" spans="1:8" ht="18" x14ac:dyDescent="0.45">
      <c r="A84" s="57"/>
      <c r="B84" s="57"/>
      <c r="C84" s="58"/>
      <c r="D84" s="69" t="s">
        <v>83</v>
      </c>
      <c r="E84" s="11" t="s">
        <v>84</v>
      </c>
      <c r="F84" s="7">
        <v>48906</v>
      </c>
      <c r="G84" s="7">
        <v>9708116808</v>
      </c>
      <c r="H84" s="7">
        <v>220733</v>
      </c>
    </row>
    <row r="85" spans="1:8" x14ac:dyDescent="0.45">
      <c r="A85" s="57"/>
      <c r="B85" s="58"/>
      <c r="C85" s="19"/>
      <c r="D85" s="74"/>
      <c r="E85" s="13"/>
      <c r="F85" s="14">
        <f>SUM(F81:F84)</f>
        <v>221032</v>
      </c>
      <c r="G85" s="14">
        <f t="shared" ref="G85:H85" si="4">SUM(G81:G84)</f>
        <v>68433695973</v>
      </c>
      <c r="H85" s="14">
        <f t="shared" si="4"/>
        <v>952267.61951345927</v>
      </c>
    </row>
    <row r="86" spans="1:8" ht="18" customHeight="1" x14ac:dyDescent="0.45">
      <c r="A86" s="57"/>
      <c r="B86" s="62" t="s">
        <v>85</v>
      </c>
      <c r="C86" s="56">
        <v>5204</v>
      </c>
      <c r="D86" s="69" t="s">
        <v>88</v>
      </c>
      <c r="E86" s="11" t="s">
        <v>89</v>
      </c>
      <c r="F86" s="4">
        <v>24278</v>
      </c>
      <c r="G86" s="4">
        <v>3264141550</v>
      </c>
      <c r="H86" s="4">
        <v>51666.142167051803</v>
      </c>
    </row>
    <row r="87" spans="1:8" ht="18" customHeight="1" x14ac:dyDescent="0.45">
      <c r="A87" s="57"/>
      <c r="B87" s="62"/>
      <c r="C87" s="58"/>
      <c r="D87" s="69" t="s">
        <v>90</v>
      </c>
      <c r="E87" s="11" t="s">
        <v>91</v>
      </c>
      <c r="F87" s="4">
        <v>22997.15</v>
      </c>
      <c r="G87" s="4">
        <v>1922160035</v>
      </c>
      <c r="H87" s="4">
        <v>33237.492550832008</v>
      </c>
    </row>
    <row r="88" spans="1:8" ht="18" customHeight="1" x14ac:dyDescent="0.45">
      <c r="A88" s="57"/>
      <c r="B88" s="62"/>
      <c r="C88" s="56">
        <v>5205</v>
      </c>
      <c r="D88" s="69" t="s">
        <v>730</v>
      </c>
      <c r="E88" s="11" t="s">
        <v>731</v>
      </c>
      <c r="F88" s="4">
        <v>14850</v>
      </c>
      <c r="G88" s="4">
        <v>734803940</v>
      </c>
      <c r="H88" s="4">
        <v>16666</v>
      </c>
    </row>
    <row r="89" spans="1:8" ht="18" customHeight="1" x14ac:dyDescent="0.45">
      <c r="A89" s="57"/>
      <c r="B89" s="62"/>
      <c r="C89" s="58"/>
      <c r="D89" s="70" t="s">
        <v>732</v>
      </c>
      <c r="E89" s="11" t="s">
        <v>733</v>
      </c>
      <c r="F89" s="7">
        <v>37213</v>
      </c>
      <c r="G89" s="7">
        <v>12121444686</v>
      </c>
      <c r="H89" s="7">
        <v>135207</v>
      </c>
    </row>
    <row r="90" spans="1:8" x14ac:dyDescent="0.45">
      <c r="A90" s="57"/>
      <c r="B90" s="62"/>
      <c r="C90" s="49">
        <v>5206</v>
      </c>
      <c r="D90" s="69" t="s">
        <v>734</v>
      </c>
      <c r="E90" s="11" t="s">
        <v>663</v>
      </c>
      <c r="F90" s="7">
        <v>23909</v>
      </c>
      <c r="G90" s="7">
        <v>5379582448</v>
      </c>
      <c r="H90" s="7">
        <v>58997</v>
      </c>
    </row>
    <row r="91" spans="1:8" x14ac:dyDescent="0.45">
      <c r="A91" s="57"/>
      <c r="B91" s="62"/>
      <c r="C91" s="49">
        <v>5207</v>
      </c>
      <c r="D91" s="70">
        <v>52071000</v>
      </c>
      <c r="E91" s="11" t="s">
        <v>92</v>
      </c>
      <c r="F91" s="7">
        <v>37213</v>
      </c>
      <c r="G91" s="7">
        <v>12121444686</v>
      </c>
      <c r="H91" s="7">
        <v>135207</v>
      </c>
    </row>
    <row r="92" spans="1:8" x14ac:dyDescent="0.45">
      <c r="A92" s="57"/>
      <c r="B92" s="62"/>
      <c r="C92" s="21"/>
      <c r="D92" s="74"/>
      <c r="E92" s="13" t="s">
        <v>984</v>
      </c>
      <c r="F92" s="14">
        <f>SUM(F86:F91)</f>
        <v>160460.15</v>
      </c>
      <c r="G92" s="14">
        <f t="shared" ref="G92:H92" si="5">SUM(G86:G91)</f>
        <v>35543577345</v>
      </c>
      <c r="H92" s="14">
        <f t="shared" si="5"/>
        <v>430980.63471788378</v>
      </c>
    </row>
    <row r="93" spans="1:8" ht="18" customHeight="1" x14ac:dyDescent="0.45">
      <c r="A93" s="57"/>
      <c r="B93" s="62" t="s">
        <v>93</v>
      </c>
      <c r="C93" s="56">
        <v>5303</v>
      </c>
      <c r="D93" s="69" t="s">
        <v>736</v>
      </c>
      <c r="E93" s="11" t="s">
        <v>662</v>
      </c>
      <c r="F93" s="6">
        <v>3425</v>
      </c>
      <c r="G93" s="6">
        <v>358707225</v>
      </c>
      <c r="H93" s="6">
        <v>8541</v>
      </c>
    </row>
    <row r="94" spans="1:8" ht="18" customHeight="1" x14ac:dyDescent="0.45">
      <c r="A94" s="57"/>
      <c r="B94" s="62"/>
      <c r="C94" s="58"/>
      <c r="D94" s="71" t="s">
        <v>735</v>
      </c>
      <c r="E94" s="11" t="s">
        <v>682</v>
      </c>
      <c r="F94" s="6">
        <v>1303.2</v>
      </c>
      <c r="G94" s="6">
        <v>288231030</v>
      </c>
      <c r="H94" s="6">
        <v>3457.5</v>
      </c>
    </row>
    <row r="95" spans="1:8" ht="18" customHeight="1" x14ac:dyDescent="0.45">
      <c r="A95" s="57"/>
      <c r="B95" s="62"/>
      <c r="C95" s="56">
        <v>5307</v>
      </c>
      <c r="D95" s="69" t="s">
        <v>94</v>
      </c>
      <c r="E95" s="11" t="s">
        <v>95</v>
      </c>
      <c r="F95" s="7">
        <v>4999</v>
      </c>
      <c r="G95" s="7">
        <v>425491854</v>
      </c>
      <c r="H95" s="7">
        <v>10078</v>
      </c>
    </row>
    <row r="96" spans="1:8" ht="18" customHeight="1" x14ac:dyDescent="0.45">
      <c r="A96" s="57"/>
      <c r="B96" s="62"/>
      <c r="C96" s="58"/>
      <c r="D96" s="69" t="s">
        <v>96</v>
      </c>
      <c r="E96" s="11" t="s">
        <v>97</v>
      </c>
      <c r="F96" s="7">
        <v>5405</v>
      </c>
      <c r="G96" s="7">
        <v>441651000</v>
      </c>
      <c r="H96" s="7">
        <v>10510</v>
      </c>
    </row>
    <row r="97" spans="1:8" x14ac:dyDescent="0.45">
      <c r="A97" s="57"/>
      <c r="B97" s="62"/>
      <c r="C97" s="49">
        <v>5308</v>
      </c>
      <c r="D97" s="69" t="s">
        <v>737</v>
      </c>
      <c r="E97" s="11" t="s">
        <v>664</v>
      </c>
      <c r="F97" s="7">
        <v>24</v>
      </c>
      <c r="G97" s="7">
        <v>1977600</v>
      </c>
      <c r="H97" s="7">
        <v>24</v>
      </c>
    </row>
    <row r="98" spans="1:8" x14ac:dyDescent="0.45">
      <c r="A98" s="57"/>
      <c r="B98" s="62"/>
      <c r="C98" s="19"/>
      <c r="D98" s="74"/>
      <c r="E98" s="13"/>
      <c r="F98" s="14">
        <f>SUM(F93:F97)</f>
        <v>15156.2</v>
      </c>
      <c r="G98" s="14">
        <f t="shared" ref="G98:H98" si="6">SUM(G93:G97)</f>
        <v>1516058709</v>
      </c>
      <c r="H98" s="14">
        <f t="shared" si="6"/>
        <v>32610.5</v>
      </c>
    </row>
    <row r="99" spans="1:8" ht="18" customHeight="1" x14ac:dyDescent="0.45">
      <c r="A99" s="57"/>
      <c r="B99" s="82" t="s">
        <v>98</v>
      </c>
      <c r="C99" s="56">
        <v>5401</v>
      </c>
      <c r="D99" s="69" t="s">
        <v>99</v>
      </c>
      <c r="E99" s="11" t="s">
        <v>100</v>
      </c>
      <c r="F99" s="7">
        <v>120479</v>
      </c>
      <c r="G99" s="7">
        <v>13643255218</v>
      </c>
      <c r="H99" s="7">
        <v>314507.83531553397</v>
      </c>
    </row>
    <row r="100" spans="1:8" ht="18" customHeight="1" x14ac:dyDescent="0.45">
      <c r="A100" s="57"/>
      <c r="B100" s="82"/>
      <c r="C100" s="58"/>
      <c r="D100" s="69" t="s">
        <v>101</v>
      </c>
      <c r="E100" s="11" t="s">
        <v>102</v>
      </c>
      <c r="F100" s="7">
        <v>24454</v>
      </c>
      <c r="G100" s="7">
        <v>2773847796</v>
      </c>
      <c r="H100" s="7">
        <v>50863.600926646308</v>
      </c>
    </row>
    <row r="101" spans="1:8" ht="18" customHeight="1" x14ac:dyDescent="0.45">
      <c r="A101" s="57"/>
      <c r="B101" s="82"/>
      <c r="C101" s="56">
        <v>5402</v>
      </c>
      <c r="D101" s="69" t="s">
        <v>104</v>
      </c>
      <c r="E101" s="11" t="s">
        <v>105</v>
      </c>
      <c r="F101" s="7">
        <v>32670</v>
      </c>
      <c r="G101" s="7">
        <v>928806470</v>
      </c>
      <c r="H101" s="7">
        <v>21647</v>
      </c>
    </row>
    <row r="102" spans="1:8" ht="20.25" customHeight="1" x14ac:dyDescent="0.45">
      <c r="A102" s="57"/>
      <c r="B102" s="82"/>
      <c r="C102" s="57"/>
      <c r="D102" s="69" t="s">
        <v>738</v>
      </c>
      <c r="E102" s="11" t="s">
        <v>150</v>
      </c>
      <c r="F102" s="7">
        <v>8166</v>
      </c>
      <c r="G102" s="7">
        <v>1860904000</v>
      </c>
      <c r="H102" s="7">
        <v>44911</v>
      </c>
    </row>
    <row r="103" spans="1:8" ht="18" customHeight="1" x14ac:dyDescent="0.45">
      <c r="A103" s="57"/>
      <c r="B103" s="82"/>
      <c r="C103" s="57"/>
      <c r="D103" s="69" t="s">
        <v>739</v>
      </c>
      <c r="E103" s="11" t="s">
        <v>151</v>
      </c>
      <c r="F103" s="7">
        <v>9666772.8900000006</v>
      </c>
      <c r="G103" s="7">
        <v>643789539336</v>
      </c>
      <c r="H103" s="7">
        <v>12302391.077518744</v>
      </c>
    </row>
    <row r="104" spans="1:8" ht="18" customHeight="1" x14ac:dyDescent="0.45">
      <c r="A104" s="57"/>
      <c r="B104" s="82"/>
      <c r="C104" s="57"/>
      <c r="D104" s="69" t="s">
        <v>740</v>
      </c>
      <c r="E104" s="11" t="s">
        <v>152</v>
      </c>
      <c r="F104" s="7">
        <v>3028584</v>
      </c>
      <c r="G104" s="7">
        <v>394751157473</v>
      </c>
      <c r="H104" s="7">
        <v>7734344.9656015132</v>
      </c>
    </row>
    <row r="105" spans="1:8" ht="18" customHeight="1" x14ac:dyDescent="0.45">
      <c r="A105" s="57"/>
      <c r="B105" s="82"/>
      <c r="C105" s="57"/>
      <c r="D105" s="69" t="s">
        <v>741</v>
      </c>
      <c r="E105" s="11" t="s">
        <v>153</v>
      </c>
      <c r="F105" s="7">
        <v>172324</v>
      </c>
      <c r="G105" s="7">
        <v>22828791642</v>
      </c>
      <c r="H105" s="7">
        <v>400852.9594630046</v>
      </c>
    </row>
    <row r="106" spans="1:8" ht="18" customHeight="1" x14ac:dyDescent="0.45">
      <c r="A106" s="57"/>
      <c r="B106" s="82"/>
      <c r="C106" s="57"/>
      <c r="D106" s="69" t="s">
        <v>106</v>
      </c>
      <c r="E106" s="11" t="s">
        <v>107</v>
      </c>
      <c r="F106" s="7">
        <v>47464.480000000003</v>
      </c>
      <c r="G106" s="7">
        <v>3548630578</v>
      </c>
      <c r="H106" s="7">
        <v>70753</v>
      </c>
    </row>
    <row r="107" spans="1:8" ht="18" customHeight="1" x14ac:dyDescent="0.45">
      <c r="A107" s="57"/>
      <c r="B107" s="82"/>
      <c r="C107" s="57"/>
      <c r="D107" s="69" t="s">
        <v>742</v>
      </c>
      <c r="E107" s="11" t="s">
        <v>556</v>
      </c>
      <c r="F107" s="7">
        <v>455</v>
      </c>
      <c r="G107" s="7">
        <v>112646625</v>
      </c>
      <c r="H107" s="7">
        <v>1289.72802564017</v>
      </c>
    </row>
    <row r="108" spans="1:8" ht="18" customHeight="1" x14ac:dyDescent="0.45">
      <c r="A108" s="57"/>
      <c r="B108" s="82"/>
      <c r="C108" s="57"/>
      <c r="D108" s="69" t="s">
        <v>108</v>
      </c>
      <c r="E108" s="11" t="s">
        <v>109</v>
      </c>
      <c r="F108" s="7">
        <v>7631730.2299999986</v>
      </c>
      <c r="G108" s="7">
        <v>444354462882</v>
      </c>
      <c r="H108" s="7">
        <v>9993235.6219192725</v>
      </c>
    </row>
    <row r="109" spans="1:8" ht="18" customHeight="1" x14ac:dyDescent="0.45">
      <c r="A109" s="57"/>
      <c r="B109" s="82"/>
      <c r="C109" s="57"/>
      <c r="D109" s="69" t="s">
        <v>110</v>
      </c>
      <c r="E109" s="11" t="s">
        <v>111</v>
      </c>
      <c r="F109" s="7">
        <v>171373.44</v>
      </c>
      <c r="G109" s="7">
        <v>16811856511</v>
      </c>
      <c r="H109" s="7">
        <v>279035</v>
      </c>
    </row>
    <row r="110" spans="1:8" ht="18" customHeight="1" x14ac:dyDescent="0.45">
      <c r="A110" s="57"/>
      <c r="B110" s="82"/>
      <c r="C110" s="57"/>
      <c r="D110" s="69" t="s">
        <v>112</v>
      </c>
      <c r="E110" s="11" t="s">
        <v>113</v>
      </c>
      <c r="F110" s="7">
        <v>881155.10000000009</v>
      </c>
      <c r="G110" s="7">
        <v>102819123427</v>
      </c>
      <c r="H110" s="7">
        <v>2374189</v>
      </c>
    </row>
    <row r="111" spans="1:8" ht="18" customHeight="1" x14ac:dyDescent="0.45">
      <c r="A111" s="57"/>
      <c r="B111" s="82"/>
      <c r="C111" s="57"/>
      <c r="D111" s="69" t="s">
        <v>743</v>
      </c>
      <c r="E111" s="11" t="s">
        <v>557</v>
      </c>
      <c r="F111" s="7">
        <v>1177</v>
      </c>
      <c r="G111" s="7">
        <v>232874392</v>
      </c>
      <c r="H111" s="7">
        <v>2931</v>
      </c>
    </row>
    <row r="112" spans="1:8" ht="18" customHeight="1" x14ac:dyDescent="0.45">
      <c r="A112" s="57"/>
      <c r="B112" s="82"/>
      <c r="C112" s="57"/>
      <c r="D112" s="69" t="s">
        <v>114</v>
      </c>
      <c r="E112" s="11" t="s">
        <v>115</v>
      </c>
      <c r="F112" s="7">
        <v>82857</v>
      </c>
      <c r="G112" s="7">
        <v>14781398577</v>
      </c>
      <c r="H112" s="7">
        <v>247333</v>
      </c>
    </row>
    <row r="113" spans="1:8" ht="18" customHeight="1" x14ac:dyDescent="0.45">
      <c r="A113" s="57"/>
      <c r="B113" s="82"/>
      <c r="C113" s="57"/>
      <c r="D113" s="69" t="s">
        <v>116</v>
      </c>
      <c r="E113" s="11" t="s">
        <v>117</v>
      </c>
      <c r="F113" s="7">
        <v>696901.02</v>
      </c>
      <c r="G113" s="7">
        <v>56665477262</v>
      </c>
      <c r="H113" s="7">
        <v>1271957.203920248</v>
      </c>
    </row>
    <row r="114" spans="1:8" ht="18" customHeight="1" x14ac:dyDescent="0.45">
      <c r="A114" s="57"/>
      <c r="B114" s="82"/>
      <c r="C114" s="57"/>
      <c r="D114" s="69" t="s">
        <v>745</v>
      </c>
      <c r="E114" s="11" t="s">
        <v>744</v>
      </c>
      <c r="F114" s="7">
        <v>8042</v>
      </c>
      <c r="G114" s="7">
        <v>678412028</v>
      </c>
      <c r="H114" s="7">
        <v>17944</v>
      </c>
    </row>
    <row r="115" spans="1:8" ht="18" customHeight="1" x14ac:dyDescent="0.45">
      <c r="A115" s="57"/>
      <c r="B115" s="82"/>
      <c r="C115" s="57"/>
      <c r="D115" s="69" t="s">
        <v>118</v>
      </c>
      <c r="E115" s="11" t="s">
        <v>119</v>
      </c>
      <c r="F115" s="7">
        <v>51284</v>
      </c>
      <c r="G115" s="7">
        <v>10374523400</v>
      </c>
      <c r="H115" s="7">
        <v>240219</v>
      </c>
    </row>
    <row r="116" spans="1:8" ht="18" customHeight="1" x14ac:dyDescent="0.45">
      <c r="A116" s="57"/>
      <c r="B116" s="82"/>
      <c r="C116" s="57"/>
      <c r="D116" s="69" t="s">
        <v>120</v>
      </c>
      <c r="E116" s="11" t="s">
        <v>121</v>
      </c>
      <c r="F116" s="7">
        <v>415610.46</v>
      </c>
      <c r="G116" s="7">
        <v>47864684557</v>
      </c>
      <c r="H116" s="7">
        <v>1038076.3299967042</v>
      </c>
    </row>
    <row r="117" spans="1:8" ht="18" customHeight="1" x14ac:dyDescent="0.45">
      <c r="A117" s="57"/>
      <c r="B117" s="82"/>
      <c r="C117" s="57"/>
      <c r="D117" s="69" t="s">
        <v>746</v>
      </c>
      <c r="E117" s="11" t="s">
        <v>744</v>
      </c>
      <c r="F117" s="7">
        <v>13964</v>
      </c>
      <c r="G117" s="7">
        <v>2063442413</v>
      </c>
      <c r="H117" s="7">
        <v>24194</v>
      </c>
    </row>
    <row r="118" spans="1:8" ht="18" customHeight="1" x14ac:dyDescent="0.45">
      <c r="A118" s="57"/>
      <c r="B118" s="82"/>
      <c r="C118" s="57"/>
      <c r="D118" s="71" t="s">
        <v>103</v>
      </c>
      <c r="E118" s="11" t="s">
        <v>683</v>
      </c>
      <c r="F118" s="7">
        <v>485</v>
      </c>
      <c r="G118" s="7">
        <v>348620570</v>
      </c>
      <c r="H118" s="7">
        <v>4190</v>
      </c>
    </row>
    <row r="119" spans="1:8" ht="18" customHeight="1" x14ac:dyDescent="0.45">
      <c r="A119" s="57"/>
      <c r="B119" s="82"/>
      <c r="C119" s="58"/>
      <c r="D119" s="69" t="s">
        <v>122</v>
      </c>
      <c r="E119" s="11" t="s">
        <v>123</v>
      </c>
      <c r="F119" s="7">
        <v>71170</v>
      </c>
      <c r="G119" s="7">
        <v>4673237940</v>
      </c>
      <c r="H119" s="7">
        <v>109693.94203460586</v>
      </c>
    </row>
    <row r="120" spans="1:8" ht="18" customHeight="1" x14ac:dyDescent="0.45">
      <c r="A120" s="57"/>
      <c r="B120" s="82"/>
      <c r="C120" s="56">
        <v>5403</v>
      </c>
      <c r="D120" s="70" t="s">
        <v>747</v>
      </c>
      <c r="E120" s="11" t="s">
        <v>748</v>
      </c>
      <c r="F120" s="7">
        <v>13869</v>
      </c>
      <c r="G120" s="7">
        <v>1723431200</v>
      </c>
      <c r="H120" s="7">
        <v>40841</v>
      </c>
    </row>
    <row r="121" spans="1:8" ht="18" customHeight="1" x14ac:dyDescent="0.45">
      <c r="A121" s="57"/>
      <c r="B121" s="82"/>
      <c r="C121" s="58"/>
      <c r="D121" s="69" t="s">
        <v>124</v>
      </c>
      <c r="E121" s="11" t="s">
        <v>125</v>
      </c>
      <c r="F121" s="7">
        <v>504482</v>
      </c>
      <c r="G121" s="7">
        <v>68476884470</v>
      </c>
      <c r="H121" s="7">
        <v>1496281.6107239402</v>
      </c>
    </row>
    <row r="122" spans="1:8" ht="18" customHeight="1" x14ac:dyDescent="0.45">
      <c r="A122" s="57"/>
      <c r="B122" s="82"/>
      <c r="C122" s="56">
        <v>5404</v>
      </c>
      <c r="D122" s="69" t="s">
        <v>126</v>
      </c>
      <c r="E122" s="11" t="s">
        <v>127</v>
      </c>
      <c r="F122" s="7">
        <v>5725</v>
      </c>
      <c r="G122" s="7">
        <v>149604000</v>
      </c>
      <c r="H122" s="7">
        <v>3024.0940116353331</v>
      </c>
    </row>
    <row r="123" spans="1:8" ht="18" customHeight="1" x14ac:dyDescent="0.45">
      <c r="A123" s="57"/>
      <c r="B123" s="82"/>
      <c r="C123" s="58"/>
      <c r="D123" s="69" t="s">
        <v>128</v>
      </c>
      <c r="E123" s="11" t="s">
        <v>129</v>
      </c>
      <c r="F123" s="7">
        <v>6700</v>
      </c>
      <c r="G123" s="7">
        <v>562800000</v>
      </c>
      <c r="H123" s="7">
        <v>6535.2950056318705</v>
      </c>
    </row>
    <row r="124" spans="1:8" x14ac:dyDescent="0.45">
      <c r="A124" s="57"/>
      <c r="B124" s="82"/>
      <c r="C124" s="49">
        <v>5405</v>
      </c>
      <c r="D124" s="69" t="s">
        <v>130</v>
      </c>
      <c r="E124" s="11" t="s">
        <v>131</v>
      </c>
      <c r="F124" s="7">
        <v>111435</v>
      </c>
      <c r="G124" s="7">
        <v>7307324000</v>
      </c>
      <c r="H124" s="7">
        <v>144000</v>
      </c>
    </row>
    <row r="125" spans="1:8" x14ac:dyDescent="0.45">
      <c r="A125" s="57"/>
      <c r="B125" s="82"/>
      <c r="C125" s="49">
        <v>5406</v>
      </c>
      <c r="D125" s="70">
        <v>54060000</v>
      </c>
      <c r="E125" s="11" t="s">
        <v>132</v>
      </c>
      <c r="F125" s="7">
        <v>907395</v>
      </c>
      <c r="G125" s="7">
        <v>119750903310</v>
      </c>
      <c r="H125" s="7">
        <v>2719159.0019422667</v>
      </c>
    </row>
    <row r="126" spans="1:8" x14ac:dyDescent="0.45">
      <c r="A126" s="57"/>
      <c r="B126" s="82"/>
      <c r="C126" s="21"/>
      <c r="D126" s="74"/>
      <c r="E126" s="13"/>
      <c r="F126" s="14">
        <f>SUM(F99:F125)</f>
        <v>24676724.620000005</v>
      </c>
      <c r="G126" s="14">
        <f t="shared" ref="G126:H126" si="7">SUM(G99:G125)</f>
        <v>1983876640077</v>
      </c>
      <c r="H126" s="14">
        <f t="shared" si="7"/>
        <v>40954400.266405389</v>
      </c>
    </row>
    <row r="127" spans="1:8" x14ac:dyDescent="0.45">
      <c r="A127" s="57"/>
      <c r="B127" s="63" t="s">
        <v>133</v>
      </c>
      <c r="C127" s="51"/>
      <c r="D127" s="69" t="s">
        <v>134</v>
      </c>
      <c r="E127" s="11" t="s">
        <v>135</v>
      </c>
      <c r="F127" s="7">
        <v>31785.05</v>
      </c>
      <c r="G127" s="7">
        <v>4232572378</v>
      </c>
      <c r="H127" s="7">
        <v>83549.199787848003</v>
      </c>
    </row>
    <row r="128" spans="1:8" ht="18" x14ac:dyDescent="0.45">
      <c r="A128" s="57"/>
      <c r="B128" s="63"/>
      <c r="C128" s="56">
        <v>5509</v>
      </c>
      <c r="D128" s="69" t="s">
        <v>749</v>
      </c>
      <c r="E128" s="42" t="s">
        <v>558</v>
      </c>
      <c r="F128" s="4">
        <v>237</v>
      </c>
      <c r="G128" s="4">
        <v>54726000</v>
      </c>
      <c r="H128" s="4">
        <v>1303</v>
      </c>
    </row>
    <row r="129" spans="1:8" ht="18" x14ac:dyDescent="0.45">
      <c r="A129" s="57"/>
      <c r="B129" s="63"/>
      <c r="C129" s="57"/>
      <c r="D129" s="69" t="s">
        <v>136</v>
      </c>
      <c r="E129" s="42" t="s">
        <v>137</v>
      </c>
      <c r="F129" s="4">
        <v>122041</v>
      </c>
      <c r="G129" s="4">
        <v>17321910200</v>
      </c>
      <c r="H129" s="4">
        <v>352057.59805185179</v>
      </c>
    </row>
    <row r="130" spans="1:8" ht="18" x14ac:dyDescent="0.45">
      <c r="A130" s="57"/>
      <c r="B130" s="63"/>
      <c r="C130" s="57"/>
      <c r="D130" s="69" t="s">
        <v>138</v>
      </c>
      <c r="E130" s="42" t="s">
        <v>139</v>
      </c>
      <c r="F130" s="4">
        <v>280312</v>
      </c>
      <c r="G130" s="4">
        <v>37081529506</v>
      </c>
      <c r="H130" s="4">
        <v>843485</v>
      </c>
    </row>
    <row r="131" spans="1:8" ht="18" x14ac:dyDescent="0.45">
      <c r="A131" s="57"/>
      <c r="B131" s="63"/>
      <c r="C131" s="57"/>
      <c r="D131" s="69" t="s">
        <v>750</v>
      </c>
      <c r="E131" s="42" t="s">
        <v>559</v>
      </c>
      <c r="F131" s="4">
        <v>3850</v>
      </c>
      <c r="G131" s="4">
        <v>1418612250</v>
      </c>
      <c r="H131" s="4">
        <v>23100</v>
      </c>
    </row>
    <row r="132" spans="1:8" ht="18" x14ac:dyDescent="0.45">
      <c r="A132" s="57"/>
      <c r="B132" s="63"/>
      <c r="C132" s="57"/>
      <c r="D132" s="69" t="s">
        <v>140</v>
      </c>
      <c r="E132" s="42" t="s">
        <v>141</v>
      </c>
      <c r="F132" s="4">
        <v>9406218.9100000001</v>
      </c>
      <c r="G132" s="4">
        <v>1435956404080</v>
      </c>
      <c r="H132" s="4">
        <v>32300748.862206176</v>
      </c>
    </row>
    <row r="133" spans="1:8" ht="18" x14ac:dyDescent="0.45">
      <c r="A133" s="57"/>
      <c r="B133" s="63"/>
      <c r="C133" s="57"/>
      <c r="D133" s="69" t="s">
        <v>751</v>
      </c>
      <c r="E133" s="42" t="s">
        <v>560</v>
      </c>
      <c r="F133" s="4">
        <v>24732</v>
      </c>
      <c r="G133" s="4">
        <v>5297039200</v>
      </c>
      <c r="H133" s="4">
        <v>64406</v>
      </c>
    </row>
    <row r="134" spans="1:8" ht="18" x14ac:dyDescent="0.45">
      <c r="A134" s="57"/>
      <c r="B134" s="63"/>
      <c r="C134" s="57"/>
      <c r="D134" s="69" t="s">
        <v>752</v>
      </c>
      <c r="E134" s="42" t="s">
        <v>561</v>
      </c>
      <c r="F134" s="4">
        <v>600</v>
      </c>
      <c r="G134" s="4">
        <v>88200000</v>
      </c>
      <c r="H134" s="4">
        <v>2100</v>
      </c>
    </row>
    <row r="135" spans="1:8" ht="18" x14ac:dyDescent="0.45">
      <c r="A135" s="57"/>
      <c r="B135" s="63"/>
      <c r="C135" s="57"/>
      <c r="D135" s="69" t="s">
        <v>753</v>
      </c>
      <c r="E135" s="42" t="s">
        <v>562</v>
      </c>
      <c r="F135" s="4">
        <v>22129</v>
      </c>
      <c r="G135" s="4">
        <v>3075404144</v>
      </c>
      <c r="H135" s="4">
        <v>48043.018339548078</v>
      </c>
    </row>
    <row r="136" spans="1:8" ht="18" x14ac:dyDescent="0.45">
      <c r="A136" s="57"/>
      <c r="B136" s="63"/>
      <c r="C136" s="57"/>
      <c r="D136" s="69" t="s">
        <v>142</v>
      </c>
      <c r="E136" s="42" t="s">
        <v>143</v>
      </c>
      <c r="F136" s="4">
        <v>34128</v>
      </c>
      <c r="G136" s="4">
        <v>6800352710</v>
      </c>
      <c r="H136" s="4">
        <v>151500.0035881417</v>
      </c>
    </row>
    <row r="137" spans="1:8" ht="18" x14ac:dyDescent="0.45">
      <c r="A137" s="57"/>
      <c r="B137" s="63"/>
      <c r="C137" s="58"/>
      <c r="D137" s="69" t="s">
        <v>144</v>
      </c>
      <c r="E137" s="42" t="s">
        <v>145</v>
      </c>
      <c r="F137" s="4">
        <v>40568</v>
      </c>
      <c r="G137" s="4">
        <v>9636139964</v>
      </c>
      <c r="H137" s="4">
        <v>171344.20019417477</v>
      </c>
    </row>
    <row r="138" spans="1:8" x14ac:dyDescent="0.45">
      <c r="A138" s="57"/>
      <c r="B138" s="63"/>
      <c r="C138" s="51">
        <v>5510</v>
      </c>
      <c r="D138" s="69" t="s">
        <v>146</v>
      </c>
      <c r="E138" s="11" t="s">
        <v>147</v>
      </c>
      <c r="F138" s="7">
        <v>26521</v>
      </c>
      <c r="G138" s="7">
        <v>4561340056</v>
      </c>
      <c r="H138" s="7">
        <v>100484.99636540985</v>
      </c>
    </row>
    <row r="139" spans="1:8" ht="18" customHeight="1" x14ac:dyDescent="0.45">
      <c r="A139" s="57"/>
      <c r="B139" s="63"/>
      <c r="C139" s="56">
        <v>5511</v>
      </c>
      <c r="D139" s="69" t="s">
        <v>148</v>
      </c>
      <c r="E139" s="11" t="s">
        <v>149</v>
      </c>
      <c r="F139" s="7">
        <v>12048</v>
      </c>
      <c r="G139" s="7">
        <v>1932081560</v>
      </c>
      <c r="H139" s="7">
        <v>33190</v>
      </c>
    </row>
    <row r="140" spans="1:8" ht="18" customHeight="1" x14ac:dyDescent="0.45">
      <c r="A140" s="57"/>
      <c r="B140" s="63"/>
      <c r="C140" s="57"/>
      <c r="D140" s="69" t="s">
        <v>754</v>
      </c>
      <c r="E140" s="11" t="s">
        <v>563</v>
      </c>
      <c r="F140" s="7">
        <v>15147</v>
      </c>
      <c r="G140" s="7">
        <v>2891934714</v>
      </c>
      <c r="H140" s="7">
        <v>56423</v>
      </c>
    </row>
    <row r="141" spans="1:8" ht="19.5" customHeight="1" x14ac:dyDescent="0.45">
      <c r="A141" s="57"/>
      <c r="B141" s="63"/>
      <c r="C141" s="58"/>
      <c r="D141" s="74"/>
      <c r="E141" s="13"/>
      <c r="F141" s="14">
        <f>SUM(F127:F140)</f>
        <v>10020316.960000001</v>
      </c>
      <c r="G141" s="14">
        <f>SUM(G127:G140)</f>
        <v>1530348246762</v>
      </c>
      <c r="H141" s="14">
        <f>SUM(H127:H140)</f>
        <v>34231734.878533147</v>
      </c>
    </row>
    <row r="142" spans="1:8" ht="19.5" customHeight="1" x14ac:dyDescent="0.45">
      <c r="A142" s="57"/>
      <c r="B142" s="56" t="s">
        <v>70</v>
      </c>
      <c r="C142" s="56">
        <v>5604</v>
      </c>
      <c r="D142" s="69" t="s">
        <v>154</v>
      </c>
      <c r="E142" s="11" t="s">
        <v>155</v>
      </c>
      <c r="F142" s="7">
        <v>136824</v>
      </c>
      <c r="G142" s="7">
        <v>15658427952</v>
      </c>
      <c r="H142" s="7">
        <v>361972</v>
      </c>
    </row>
    <row r="143" spans="1:8" ht="19.5" customHeight="1" x14ac:dyDescent="0.45">
      <c r="A143" s="57"/>
      <c r="B143" s="57"/>
      <c r="C143" s="58"/>
      <c r="D143" s="69" t="s">
        <v>156</v>
      </c>
      <c r="E143" s="11" t="s">
        <v>157</v>
      </c>
      <c r="F143" s="7">
        <v>690897</v>
      </c>
      <c r="G143" s="7">
        <v>101245527165</v>
      </c>
      <c r="H143" s="7">
        <v>1742686.712171756</v>
      </c>
    </row>
    <row r="144" spans="1:8" x14ac:dyDescent="0.45">
      <c r="A144" s="57"/>
      <c r="B144" s="57"/>
      <c r="C144" s="49">
        <v>5606</v>
      </c>
      <c r="D144" s="70">
        <v>56060000</v>
      </c>
      <c r="E144" s="11" t="s">
        <v>158</v>
      </c>
      <c r="F144" s="7">
        <v>4364</v>
      </c>
      <c r="G144" s="7">
        <v>569795875</v>
      </c>
      <c r="H144" s="7">
        <v>10917.408312815791</v>
      </c>
    </row>
    <row r="145" spans="1:8" ht="19.5" customHeight="1" x14ac:dyDescent="0.45">
      <c r="A145" s="57"/>
      <c r="B145" s="57"/>
      <c r="C145" s="56">
        <v>5607</v>
      </c>
      <c r="D145" s="69" t="s">
        <v>159</v>
      </c>
      <c r="E145" s="11" t="s">
        <v>160</v>
      </c>
      <c r="F145" s="7">
        <v>90595</v>
      </c>
      <c r="G145" s="7">
        <v>17075049997</v>
      </c>
      <c r="H145" s="7">
        <v>235979</v>
      </c>
    </row>
    <row r="146" spans="1:8" ht="19.5" customHeight="1" x14ac:dyDescent="0.45">
      <c r="A146" s="57"/>
      <c r="B146" s="57"/>
      <c r="C146" s="57"/>
      <c r="D146" s="69" t="s">
        <v>161</v>
      </c>
      <c r="E146" s="11" t="s">
        <v>162</v>
      </c>
      <c r="F146" s="7">
        <v>472220</v>
      </c>
      <c r="G146" s="7">
        <v>75281995753</v>
      </c>
      <c r="H146" s="7">
        <v>1024312.1446464236</v>
      </c>
    </row>
    <row r="147" spans="1:8" ht="19.5" customHeight="1" x14ac:dyDescent="0.45">
      <c r="A147" s="57"/>
      <c r="B147" s="57"/>
      <c r="C147" s="57"/>
      <c r="D147" s="69" t="s">
        <v>163</v>
      </c>
      <c r="E147" s="11" t="s">
        <v>164</v>
      </c>
      <c r="F147" s="7">
        <v>3794479</v>
      </c>
      <c r="G147" s="7">
        <v>564946606770</v>
      </c>
      <c r="H147" s="7">
        <v>10309417.636108618</v>
      </c>
    </row>
    <row r="148" spans="1:8" ht="19.5" customHeight="1" x14ac:dyDescent="0.45">
      <c r="A148" s="57"/>
      <c r="B148" s="57"/>
      <c r="C148" s="57"/>
      <c r="D148" s="69" t="s">
        <v>165</v>
      </c>
      <c r="E148" s="11" t="s">
        <v>166</v>
      </c>
      <c r="F148" s="7">
        <v>3371835.3</v>
      </c>
      <c r="G148" s="7">
        <v>458055894512</v>
      </c>
      <c r="H148" s="7">
        <v>8855984.4972366635</v>
      </c>
    </row>
    <row r="149" spans="1:8" ht="19.5" customHeight="1" x14ac:dyDescent="0.45">
      <c r="A149" s="57"/>
      <c r="B149" s="57"/>
      <c r="C149" s="58"/>
      <c r="D149" s="69" t="s">
        <v>167</v>
      </c>
      <c r="E149" s="11" t="s">
        <v>168</v>
      </c>
      <c r="F149" s="7">
        <v>1961436.2</v>
      </c>
      <c r="G149" s="7">
        <v>223876408573</v>
      </c>
      <c r="H149" s="7">
        <v>4676374.9746308848</v>
      </c>
    </row>
    <row r="150" spans="1:8" x14ac:dyDescent="0.45">
      <c r="A150" s="57"/>
      <c r="B150" s="57"/>
      <c r="C150" s="49">
        <v>5609</v>
      </c>
      <c r="D150" s="70">
        <v>56090000</v>
      </c>
      <c r="E150" s="11" t="s">
        <v>169</v>
      </c>
      <c r="F150" s="7">
        <v>171290</v>
      </c>
      <c r="G150" s="7">
        <v>36727619877</v>
      </c>
      <c r="H150" s="7">
        <v>494633.95519746473</v>
      </c>
    </row>
    <row r="151" spans="1:8" x14ac:dyDescent="0.45">
      <c r="A151" s="57"/>
      <c r="B151" s="57"/>
      <c r="C151" s="21"/>
      <c r="D151" s="74"/>
      <c r="E151" s="13"/>
      <c r="F151" s="14">
        <f>SUM(F142:F150)</f>
        <v>10693940.5</v>
      </c>
      <c r="G151" s="14">
        <f t="shared" ref="G151:H151" si="8">SUM(G142:G150)</f>
        <v>1493437326474</v>
      </c>
      <c r="H151" s="14">
        <f t="shared" si="8"/>
        <v>27712278.328304626</v>
      </c>
    </row>
    <row r="152" spans="1:8" x14ac:dyDescent="0.45">
      <c r="A152" s="25"/>
      <c r="B152" s="25"/>
      <c r="C152" s="22"/>
      <c r="D152" s="75"/>
      <c r="E152" s="17"/>
      <c r="F152" s="18">
        <f>SUM(F151,F141,F126,F98,F92,F85)</f>
        <v>45787630.430000007</v>
      </c>
      <c r="G152" s="18">
        <f t="shared" ref="G152:H152" si="9">SUM(G151,G141,G126,G98,G92,G85)</f>
        <v>5113155545340</v>
      </c>
      <c r="H152" s="18">
        <f t="shared" si="9"/>
        <v>104314272.2274745</v>
      </c>
    </row>
    <row r="153" spans="1:8" ht="18" customHeight="1" x14ac:dyDescent="0.45">
      <c r="A153" s="56" t="s">
        <v>170</v>
      </c>
      <c r="B153" s="57" t="s">
        <v>171</v>
      </c>
      <c r="C153" s="56">
        <v>5007</v>
      </c>
      <c r="D153" s="69" t="s">
        <v>172</v>
      </c>
      <c r="E153" s="11" t="s">
        <v>173</v>
      </c>
      <c r="F153" s="7">
        <v>1334</v>
      </c>
      <c r="G153" s="7">
        <v>357081300</v>
      </c>
      <c r="H153" s="7">
        <v>7246</v>
      </c>
    </row>
    <row r="154" spans="1:8" ht="18" customHeight="1" x14ac:dyDescent="0.45">
      <c r="A154" s="57"/>
      <c r="B154" s="57"/>
      <c r="C154" s="57"/>
      <c r="D154" s="69" t="s">
        <v>174</v>
      </c>
      <c r="E154" s="11" t="s">
        <v>175</v>
      </c>
      <c r="F154" s="7">
        <v>5765</v>
      </c>
      <c r="G154" s="7">
        <v>2171954080</v>
      </c>
      <c r="H154" s="7">
        <v>33960</v>
      </c>
    </row>
    <row r="155" spans="1:8" ht="18" customHeight="1" x14ac:dyDescent="0.45">
      <c r="A155" s="57"/>
      <c r="B155" s="57"/>
      <c r="C155" s="57"/>
      <c r="D155" s="69" t="s">
        <v>755</v>
      </c>
      <c r="E155" s="11" t="s">
        <v>70</v>
      </c>
      <c r="F155" s="7">
        <v>1410</v>
      </c>
      <c r="G155" s="7">
        <v>198293720</v>
      </c>
      <c r="H155" s="7">
        <v>3380</v>
      </c>
    </row>
    <row r="156" spans="1:8" ht="18" customHeight="1" x14ac:dyDescent="0.45">
      <c r="A156" s="57"/>
      <c r="B156" s="57"/>
      <c r="C156" s="58"/>
      <c r="D156" s="69" t="s">
        <v>176</v>
      </c>
      <c r="E156" s="11" t="s">
        <v>177</v>
      </c>
      <c r="F156" s="7">
        <v>10300</v>
      </c>
      <c r="G156" s="7">
        <v>545273000</v>
      </c>
      <c r="H156" s="7">
        <v>12500</v>
      </c>
    </row>
    <row r="157" spans="1:8" x14ac:dyDescent="0.45">
      <c r="A157" s="57"/>
      <c r="B157" s="58"/>
      <c r="C157" s="19"/>
      <c r="D157" s="74"/>
      <c r="E157" s="13"/>
      <c r="F157" s="14">
        <f>SUM(F153:F156)</f>
        <v>18809</v>
      </c>
      <c r="G157" s="14">
        <f t="shared" ref="G157:H157" si="10">SUM(G153:G156)</f>
        <v>3272602100</v>
      </c>
      <c r="H157" s="14">
        <f t="shared" si="10"/>
        <v>57086</v>
      </c>
    </row>
    <row r="158" spans="1:8" ht="18" customHeight="1" x14ac:dyDescent="0.45">
      <c r="A158" s="57"/>
      <c r="B158" s="62" t="s">
        <v>78</v>
      </c>
      <c r="C158" s="56">
        <v>5111</v>
      </c>
      <c r="D158" s="69" t="s">
        <v>756</v>
      </c>
      <c r="E158" s="42" t="s">
        <v>564</v>
      </c>
      <c r="F158" s="4">
        <v>488</v>
      </c>
      <c r="G158" s="4">
        <v>168262400</v>
      </c>
      <c r="H158" s="4">
        <v>3904</v>
      </c>
    </row>
    <row r="159" spans="1:8" ht="18" customHeight="1" x14ac:dyDescent="0.45">
      <c r="A159" s="57"/>
      <c r="B159" s="62"/>
      <c r="C159" s="58"/>
      <c r="D159" s="69" t="s">
        <v>178</v>
      </c>
      <c r="E159" s="42" t="s">
        <v>179</v>
      </c>
      <c r="F159" s="4">
        <v>1337</v>
      </c>
      <c r="G159" s="4">
        <v>838238500</v>
      </c>
      <c r="H159" s="4">
        <v>19823</v>
      </c>
    </row>
    <row r="160" spans="1:8" ht="18" customHeight="1" x14ac:dyDescent="0.45">
      <c r="A160" s="57"/>
      <c r="B160" s="62"/>
      <c r="C160" s="56">
        <v>5112</v>
      </c>
      <c r="D160" s="70" t="s">
        <v>757</v>
      </c>
      <c r="E160" s="42" t="s">
        <v>565</v>
      </c>
      <c r="F160" s="4">
        <v>250</v>
      </c>
      <c r="G160" s="4">
        <v>10500000</v>
      </c>
      <c r="H160" s="4">
        <v>250</v>
      </c>
    </row>
    <row r="161" spans="1:8" ht="18" customHeight="1" x14ac:dyDescent="0.45">
      <c r="A161" s="57"/>
      <c r="B161" s="62"/>
      <c r="C161" s="58"/>
      <c r="D161" s="70" t="s">
        <v>758</v>
      </c>
      <c r="E161" s="42" t="s">
        <v>566</v>
      </c>
      <c r="F161" s="4">
        <v>1</v>
      </c>
      <c r="G161" s="4">
        <v>212300</v>
      </c>
      <c r="H161" s="4">
        <v>5</v>
      </c>
    </row>
    <row r="162" spans="1:8" x14ac:dyDescent="0.45">
      <c r="A162" s="57"/>
      <c r="B162" s="62"/>
      <c r="C162" s="19"/>
      <c r="D162" s="74"/>
      <c r="E162" s="13"/>
      <c r="F162" s="14">
        <f>SUM(F158:F161)</f>
        <v>2076</v>
      </c>
      <c r="G162" s="14">
        <f t="shared" ref="G162:H162" si="11">SUM(G158:G161)</f>
        <v>1017213200</v>
      </c>
      <c r="H162" s="14">
        <f t="shared" si="11"/>
        <v>23982</v>
      </c>
    </row>
    <row r="163" spans="1:8" ht="18" customHeight="1" x14ac:dyDescent="0.45">
      <c r="A163" s="57"/>
      <c r="B163" s="56" t="s">
        <v>180</v>
      </c>
      <c r="C163" s="56">
        <v>5208</v>
      </c>
      <c r="D163" s="69" t="s">
        <v>181</v>
      </c>
      <c r="E163" s="11" t="s">
        <v>684</v>
      </c>
      <c r="F163" s="7">
        <v>4150</v>
      </c>
      <c r="G163" s="7">
        <v>287869200</v>
      </c>
      <c r="H163" s="7">
        <v>5890</v>
      </c>
    </row>
    <row r="164" spans="1:8" ht="18" customHeight="1" x14ac:dyDescent="0.45">
      <c r="A164" s="57"/>
      <c r="B164" s="57"/>
      <c r="C164" s="57"/>
      <c r="D164" s="71" t="s">
        <v>182</v>
      </c>
      <c r="E164" s="11" t="s">
        <v>759</v>
      </c>
      <c r="F164" s="7">
        <v>10730</v>
      </c>
      <c r="G164" s="7">
        <v>1973776290</v>
      </c>
      <c r="H164" s="7">
        <v>34739</v>
      </c>
    </row>
    <row r="165" spans="1:8" ht="18" customHeight="1" x14ac:dyDescent="0.45">
      <c r="A165" s="57"/>
      <c r="B165" s="57"/>
      <c r="C165" s="57"/>
      <c r="D165" s="69" t="s">
        <v>183</v>
      </c>
      <c r="E165" s="11" t="s">
        <v>760</v>
      </c>
      <c r="F165" s="7">
        <v>7383</v>
      </c>
      <c r="G165" s="7">
        <v>3812510550</v>
      </c>
      <c r="H165" s="7">
        <v>39382</v>
      </c>
    </row>
    <row r="166" spans="1:8" ht="18" customHeight="1" x14ac:dyDescent="0.45">
      <c r="A166" s="57"/>
      <c r="B166" s="57"/>
      <c r="C166" s="57"/>
      <c r="D166" s="70" t="s">
        <v>184</v>
      </c>
      <c r="E166" s="11" t="s">
        <v>185</v>
      </c>
      <c r="F166" s="7">
        <v>2515</v>
      </c>
      <c r="G166" s="7">
        <v>399876110</v>
      </c>
      <c r="H166" s="7">
        <v>9484</v>
      </c>
    </row>
    <row r="167" spans="1:8" ht="18" customHeight="1" x14ac:dyDescent="0.45">
      <c r="A167" s="57"/>
      <c r="B167" s="57"/>
      <c r="C167" s="57"/>
      <c r="D167" s="70" t="s">
        <v>761</v>
      </c>
      <c r="E167" s="11" t="s">
        <v>762</v>
      </c>
      <c r="F167" s="7">
        <v>34041</v>
      </c>
      <c r="G167" s="7">
        <v>8030297525</v>
      </c>
      <c r="H167" s="7">
        <v>159012.7385541359</v>
      </c>
    </row>
    <row r="168" spans="1:8" ht="18" customHeight="1" x14ac:dyDescent="0.45">
      <c r="A168" s="57"/>
      <c r="B168" s="57"/>
      <c r="C168" s="57"/>
      <c r="D168" s="70" t="s">
        <v>763</v>
      </c>
      <c r="E168" s="11" t="s">
        <v>764</v>
      </c>
      <c r="F168" s="7">
        <v>6170</v>
      </c>
      <c r="G168" s="7">
        <v>1488558000</v>
      </c>
      <c r="H168" s="7">
        <v>33696</v>
      </c>
    </row>
    <row r="169" spans="1:8" ht="18" customHeight="1" x14ac:dyDescent="0.45">
      <c r="A169" s="57"/>
      <c r="B169" s="57"/>
      <c r="C169" s="56">
        <v>5209</v>
      </c>
      <c r="D169" s="69" t="s">
        <v>765</v>
      </c>
      <c r="E169" s="11" t="s">
        <v>567</v>
      </c>
      <c r="F169" s="7">
        <v>149</v>
      </c>
      <c r="G169" s="7">
        <v>18847500</v>
      </c>
      <c r="H169" s="7">
        <v>500</v>
      </c>
    </row>
    <row r="170" spans="1:8" ht="18" customHeight="1" x14ac:dyDescent="0.45">
      <c r="A170" s="57"/>
      <c r="B170" s="57"/>
      <c r="C170" s="57"/>
      <c r="D170" s="69" t="s">
        <v>186</v>
      </c>
      <c r="E170" s="11" t="s">
        <v>768</v>
      </c>
      <c r="F170" s="7">
        <v>1000</v>
      </c>
      <c r="G170" s="7">
        <v>410328000</v>
      </c>
      <c r="H170" s="7">
        <v>4514.9037773841101</v>
      </c>
    </row>
    <row r="171" spans="1:8" ht="18" customHeight="1" x14ac:dyDescent="0.45">
      <c r="A171" s="57"/>
      <c r="B171" s="57"/>
      <c r="C171" s="57"/>
      <c r="D171" s="69" t="s">
        <v>766</v>
      </c>
      <c r="E171" s="11" t="s">
        <v>568</v>
      </c>
      <c r="F171" s="7">
        <v>72</v>
      </c>
      <c r="G171" s="7">
        <v>1764000</v>
      </c>
      <c r="H171" s="7">
        <v>42</v>
      </c>
    </row>
    <row r="172" spans="1:8" ht="18" customHeight="1" x14ac:dyDescent="0.45">
      <c r="A172" s="57"/>
      <c r="B172" s="57"/>
      <c r="C172" s="57"/>
      <c r="D172" s="69" t="s">
        <v>187</v>
      </c>
      <c r="E172" s="42" t="s">
        <v>569</v>
      </c>
      <c r="F172" s="4">
        <v>1852</v>
      </c>
      <c r="G172" s="4">
        <v>350420736</v>
      </c>
      <c r="H172" s="4">
        <v>6222</v>
      </c>
    </row>
    <row r="173" spans="1:8" ht="18" customHeight="1" x14ac:dyDescent="0.45">
      <c r="A173" s="57"/>
      <c r="B173" s="57"/>
      <c r="C173" s="57"/>
      <c r="D173" s="69" t="s">
        <v>767</v>
      </c>
      <c r="E173" s="42" t="s">
        <v>188</v>
      </c>
      <c r="F173" s="4">
        <v>1815</v>
      </c>
      <c r="G173" s="4">
        <v>459258000</v>
      </c>
      <c r="H173" s="4">
        <v>5679.9037773841101</v>
      </c>
    </row>
    <row r="174" spans="1:8" ht="18" customHeight="1" x14ac:dyDescent="0.45">
      <c r="A174" s="57"/>
      <c r="B174" s="57"/>
      <c r="C174" s="56">
        <v>5210</v>
      </c>
      <c r="D174" s="69" t="s">
        <v>769</v>
      </c>
      <c r="E174" s="42" t="s">
        <v>569</v>
      </c>
      <c r="F174" s="4">
        <v>7015</v>
      </c>
      <c r="G174" s="4">
        <v>1374886560</v>
      </c>
      <c r="H174" s="4">
        <v>32630</v>
      </c>
    </row>
    <row r="175" spans="1:8" ht="18" customHeight="1" x14ac:dyDescent="0.45">
      <c r="A175" s="57"/>
      <c r="B175" s="57"/>
      <c r="C175" s="57"/>
      <c r="D175" s="69" t="s">
        <v>770</v>
      </c>
      <c r="E175" s="42" t="s">
        <v>570</v>
      </c>
      <c r="F175" s="4">
        <v>1070</v>
      </c>
      <c r="G175" s="4">
        <v>359520000</v>
      </c>
      <c r="H175" s="4">
        <v>8560</v>
      </c>
    </row>
    <row r="176" spans="1:8" ht="18" customHeight="1" x14ac:dyDescent="0.45">
      <c r="A176" s="57"/>
      <c r="B176" s="57"/>
      <c r="C176" s="58"/>
      <c r="D176" s="69" t="s">
        <v>189</v>
      </c>
      <c r="E176" s="42" t="s">
        <v>190</v>
      </c>
      <c r="F176" s="4">
        <v>1876</v>
      </c>
      <c r="G176" s="4">
        <v>634436032</v>
      </c>
      <c r="H176" s="4">
        <v>11808</v>
      </c>
    </row>
    <row r="177" spans="1:8" ht="18" customHeight="1" x14ac:dyDescent="0.45">
      <c r="A177" s="57"/>
      <c r="B177" s="57"/>
      <c r="C177" s="56">
        <v>5211</v>
      </c>
      <c r="D177" s="69" t="s">
        <v>771</v>
      </c>
      <c r="E177" s="11" t="s">
        <v>568</v>
      </c>
      <c r="F177" s="7">
        <v>354</v>
      </c>
      <c r="G177" s="7">
        <v>114593888</v>
      </c>
      <c r="H177" s="7">
        <v>2302</v>
      </c>
    </row>
    <row r="178" spans="1:8" ht="18" customHeight="1" x14ac:dyDescent="0.45">
      <c r="A178" s="57"/>
      <c r="B178" s="57"/>
      <c r="C178" s="57"/>
      <c r="D178" s="69" t="s">
        <v>772</v>
      </c>
      <c r="E178" s="11" t="s">
        <v>569</v>
      </c>
      <c r="F178" s="7">
        <v>1200</v>
      </c>
      <c r="G178" s="7">
        <v>403200000</v>
      </c>
      <c r="H178" s="7">
        <v>9600</v>
      </c>
    </row>
    <row r="179" spans="1:8" ht="18" customHeight="1" x14ac:dyDescent="0.45">
      <c r="A179" s="57"/>
      <c r="B179" s="57"/>
      <c r="C179" s="57"/>
      <c r="D179" s="69" t="s">
        <v>773</v>
      </c>
      <c r="E179" s="11" t="s">
        <v>191</v>
      </c>
      <c r="F179" s="7">
        <v>3670</v>
      </c>
      <c r="G179" s="7">
        <v>293367735</v>
      </c>
      <c r="H179" s="7">
        <v>4407.69338592233</v>
      </c>
    </row>
    <row r="180" spans="1:8" ht="18" customHeight="1" x14ac:dyDescent="0.45">
      <c r="A180" s="57"/>
      <c r="B180" s="57"/>
      <c r="C180" s="56">
        <v>5212</v>
      </c>
      <c r="D180" s="69" t="s">
        <v>192</v>
      </c>
      <c r="E180" s="11" t="s">
        <v>193</v>
      </c>
      <c r="F180" s="7">
        <v>679</v>
      </c>
      <c r="G180" s="7">
        <v>171108000</v>
      </c>
      <c r="H180" s="7">
        <v>4074</v>
      </c>
    </row>
    <row r="181" spans="1:8" ht="18" customHeight="1" x14ac:dyDescent="0.45">
      <c r="A181" s="57"/>
      <c r="B181" s="57"/>
      <c r="C181" s="57"/>
      <c r="D181" s="69" t="s">
        <v>194</v>
      </c>
      <c r="E181" s="11" t="s">
        <v>571</v>
      </c>
      <c r="F181" s="7">
        <v>14202</v>
      </c>
      <c r="G181" s="7">
        <v>1479967340</v>
      </c>
      <c r="H181" s="7">
        <v>35090</v>
      </c>
    </row>
    <row r="182" spans="1:8" ht="18" customHeight="1" x14ac:dyDescent="0.45">
      <c r="A182" s="57"/>
      <c r="B182" s="57"/>
      <c r="C182" s="57"/>
      <c r="D182" s="69" t="s">
        <v>195</v>
      </c>
      <c r="E182" s="11" t="s">
        <v>196</v>
      </c>
      <c r="F182" s="7">
        <v>50673</v>
      </c>
      <c r="G182" s="7">
        <v>7375607765</v>
      </c>
      <c r="H182" s="7">
        <v>177343</v>
      </c>
    </row>
    <row r="183" spans="1:8" ht="18" customHeight="1" x14ac:dyDescent="0.45">
      <c r="A183" s="57"/>
      <c r="B183" s="57"/>
      <c r="C183" s="57"/>
      <c r="D183" s="69" t="s">
        <v>774</v>
      </c>
      <c r="E183" s="11" t="s">
        <v>572</v>
      </c>
      <c r="F183" s="7">
        <v>47692</v>
      </c>
      <c r="G183" s="7">
        <v>15411784000</v>
      </c>
      <c r="H183" s="7">
        <v>364852</v>
      </c>
    </row>
    <row r="184" spans="1:8" ht="18" customHeight="1" x14ac:dyDescent="0.45">
      <c r="A184" s="57"/>
      <c r="B184" s="57"/>
      <c r="C184" s="57"/>
      <c r="D184" s="69" t="s">
        <v>775</v>
      </c>
      <c r="E184" s="11" t="s">
        <v>197</v>
      </c>
      <c r="F184" s="7">
        <v>1300</v>
      </c>
      <c r="G184" s="7">
        <v>105000000</v>
      </c>
      <c r="H184" s="7">
        <v>2500</v>
      </c>
    </row>
    <row r="185" spans="1:8" x14ac:dyDescent="0.45">
      <c r="A185" s="57"/>
      <c r="B185" s="58"/>
      <c r="C185" s="19"/>
      <c r="D185" s="74"/>
      <c r="E185" s="13"/>
      <c r="F185" s="14">
        <f>SUM(F163:F184)</f>
        <v>199608</v>
      </c>
      <c r="G185" s="14">
        <f t="shared" ref="G185:H185" si="12">SUM(G163:G184)</f>
        <v>44956977231</v>
      </c>
      <c r="H185" s="14">
        <f t="shared" si="12"/>
        <v>952329.23949482641</v>
      </c>
    </row>
    <row r="186" spans="1:8" x14ac:dyDescent="0.45">
      <c r="A186" s="57"/>
      <c r="B186" s="56" t="s">
        <v>93</v>
      </c>
      <c r="C186" s="49">
        <v>5309</v>
      </c>
      <c r="D186" s="70">
        <v>53092900</v>
      </c>
      <c r="E186" s="42" t="s">
        <v>198</v>
      </c>
      <c r="F186" s="4">
        <v>490</v>
      </c>
      <c r="G186" s="4">
        <v>44106000</v>
      </c>
      <c r="H186" s="4">
        <v>500</v>
      </c>
    </row>
    <row r="187" spans="1:8" x14ac:dyDescent="0.45">
      <c r="A187" s="57"/>
      <c r="B187" s="57"/>
      <c r="C187" s="51">
        <v>5310</v>
      </c>
      <c r="D187" s="70">
        <v>53109000</v>
      </c>
      <c r="E187" s="11" t="s">
        <v>199</v>
      </c>
      <c r="F187" s="7">
        <v>194</v>
      </c>
      <c r="G187" s="7">
        <v>79566000</v>
      </c>
      <c r="H187" s="7">
        <v>1663.1754863283909</v>
      </c>
    </row>
    <row r="188" spans="1:8" x14ac:dyDescent="0.45">
      <c r="A188" s="57"/>
      <c r="B188" s="57"/>
      <c r="C188" s="49">
        <v>5311</v>
      </c>
      <c r="D188" s="70">
        <v>53110000</v>
      </c>
      <c r="E188" s="11" t="s">
        <v>200</v>
      </c>
      <c r="F188" s="7">
        <v>166</v>
      </c>
      <c r="G188" s="7">
        <v>20916000</v>
      </c>
      <c r="H188" s="7">
        <v>498</v>
      </c>
    </row>
    <row r="189" spans="1:8" x14ac:dyDescent="0.45">
      <c r="A189" s="57"/>
      <c r="B189" s="58"/>
      <c r="C189" s="21"/>
      <c r="D189" s="74"/>
      <c r="E189" s="13"/>
      <c r="F189" s="14">
        <f>SUM(F186:F188)</f>
        <v>850</v>
      </c>
      <c r="G189" s="14">
        <f t="shared" ref="G189:H189" si="13">SUM(G186:G188)</f>
        <v>144588000</v>
      </c>
      <c r="H189" s="14">
        <f t="shared" si="13"/>
        <v>2661.1754863283909</v>
      </c>
    </row>
    <row r="190" spans="1:8" ht="18" customHeight="1" x14ac:dyDescent="0.45">
      <c r="A190" s="57"/>
      <c r="B190" s="56" t="s">
        <v>43</v>
      </c>
      <c r="C190" s="56">
        <v>5407</v>
      </c>
      <c r="D190" s="69" t="s">
        <v>201</v>
      </c>
      <c r="E190" s="11" t="s">
        <v>202</v>
      </c>
      <c r="F190" s="7">
        <v>91910</v>
      </c>
      <c r="G190" s="7">
        <v>15580121214</v>
      </c>
      <c r="H190" s="7">
        <v>249276.08148856892</v>
      </c>
    </row>
    <row r="191" spans="1:8" ht="18" customHeight="1" x14ac:dyDescent="0.45">
      <c r="A191" s="57"/>
      <c r="B191" s="57"/>
      <c r="C191" s="57"/>
      <c r="D191" s="69" t="s">
        <v>203</v>
      </c>
      <c r="E191" s="11" t="s">
        <v>204</v>
      </c>
      <c r="F191" s="7">
        <v>2188978</v>
      </c>
      <c r="G191" s="7">
        <v>401607902112</v>
      </c>
      <c r="H191" s="7">
        <v>5849615.3148150016</v>
      </c>
    </row>
    <row r="192" spans="1:8" ht="18" customHeight="1" x14ac:dyDescent="0.45">
      <c r="A192" s="57"/>
      <c r="B192" s="57"/>
      <c r="C192" s="57"/>
      <c r="D192" s="69" t="s">
        <v>205</v>
      </c>
      <c r="E192" s="11" t="s">
        <v>206</v>
      </c>
      <c r="F192" s="7">
        <v>46602</v>
      </c>
      <c r="G192" s="7">
        <v>8231436215</v>
      </c>
      <c r="H192" s="7">
        <v>171412.60846112837</v>
      </c>
    </row>
    <row r="193" spans="1:8" ht="18" customHeight="1" x14ac:dyDescent="0.45">
      <c r="A193" s="57"/>
      <c r="B193" s="57"/>
      <c r="C193" s="57"/>
      <c r="D193" s="69" t="s">
        <v>776</v>
      </c>
      <c r="E193" s="11" t="s">
        <v>573</v>
      </c>
      <c r="F193" s="7">
        <v>2000</v>
      </c>
      <c r="G193" s="7">
        <v>220011000</v>
      </c>
      <c r="H193" s="7">
        <v>5230</v>
      </c>
    </row>
    <row r="194" spans="1:8" ht="18" customHeight="1" x14ac:dyDescent="0.45">
      <c r="A194" s="57"/>
      <c r="B194" s="57"/>
      <c r="C194" s="57"/>
      <c r="D194" s="69" t="s">
        <v>207</v>
      </c>
      <c r="E194" s="11" t="s">
        <v>208</v>
      </c>
      <c r="F194" s="7">
        <v>32301</v>
      </c>
      <c r="G194" s="7">
        <v>13394926573</v>
      </c>
      <c r="H194" s="7">
        <v>152497</v>
      </c>
    </row>
    <row r="195" spans="1:8" ht="18" customHeight="1" x14ac:dyDescent="0.45">
      <c r="A195" s="57"/>
      <c r="B195" s="57"/>
      <c r="C195" s="57"/>
      <c r="D195" s="69" t="s">
        <v>777</v>
      </c>
      <c r="E195" s="11" t="s">
        <v>574</v>
      </c>
      <c r="F195" s="7">
        <v>50</v>
      </c>
      <c r="G195" s="7">
        <v>25709700</v>
      </c>
      <c r="H195" s="7">
        <v>300</v>
      </c>
    </row>
    <row r="196" spans="1:8" ht="18" customHeight="1" x14ac:dyDescent="0.45">
      <c r="A196" s="57"/>
      <c r="B196" s="57"/>
      <c r="C196" s="57"/>
      <c r="D196" s="69" t="s">
        <v>209</v>
      </c>
      <c r="E196" s="11" t="s">
        <v>210</v>
      </c>
      <c r="F196" s="7">
        <v>1047763.89</v>
      </c>
      <c r="G196" s="7">
        <v>340929429268</v>
      </c>
      <c r="H196" s="7">
        <v>5480329.4729240285</v>
      </c>
    </row>
    <row r="197" spans="1:8" ht="18" customHeight="1" x14ac:dyDescent="0.45">
      <c r="A197" s="57"/>
      <c r="B197" s="57"/>
      <c r="C197" s="57"/>
      <c r="D197" s="69" t="s">
        <v>211</v>
      </c>
      <c r="E197" s="11" t="s">
        <v>212</v>
      </c>
      <c r="F197" s="7">
        <v>156883</v>
      </c>
      <c r="G197" s="7">
        <v>80424208430</v>
      </c>
      <c r="H197" s="7">
        <v>1347781.6509607898</v>
      </c>
    </row>
    <row r="198" spans="1:8" ht="18" customHeight="1" x14ac:dyDescent="0.45">
      <c r="A198" s="57"/>
      <c r="B198" s="57"/>
      <c r="C198" s="57"/>
      <c r="D198" s="69" t="s">
        <v>778</v>
      </c>
      <c r="E198" s="11" t="s">
        <v>575</v>
      </c>
      <c r="F198" s="7">
        <v>105</v>
      </c>
      <c r="G198" s="7">
        <v>13230000</v>
      </c>
      <c r="H198" s="7">
        <v>315</v>
      </c>
    </row>
    <row r="199" spans="1:8" ht="18" customHeight="1" x14ac:dyDescent="0.45">
      <c r="A199" s="57"/>
      <c r="B199" s="57"/>
      <c r="C199" s="57"/>
      <c r="D199" s="71" t="s">
        <v>779</v>
      </c>
      <c r="E199" s="11" t="s">
        <v>685</v>
      </c>
      <c r="F199" s="7">
        <v>10581</v>
      </c>
      <c r="G199" s="7">
        <v>5835435634</v>
      </c>
      <c r="H199" s="7">
        <v>62470</v>
      </c>
    </row>
    <row r="200" spans="1:8" ht="18" customHeight="1" x14ac:dyDescent="0.45">
      <c r="A200" s="57"/>
      <c r="B200" s="57"/>
      <c r="C200" s="57"/>
      <c r="D200" s="69" t="s">
        <v>213</v>
      </c>
      <c r="E200" s="11" t="s">
        <v>571</v>
      </c>
      <c r="F200" s="7">
        <v>6752</v>
      </c>
      <c r="G200" s="7">
        <v>1804493985</v>
      </c>
      <c r="H200" s="7">
        <v>29585</v>
      </c>
    </row>
    <row r="201" spans="1:8" ht="18" customHeight="1" x14ac:dyDescent="0.45">
      <c r="A201" s="57"/>
      <c r="B201" s="57"/>
      <c r="C201" s="57"/>
      <c r="D201" s="69" t="s">
        <v>214</v>
      </c>
      <c r="E201" s="11" t="s">
        <v>215</v>
      </c>
      <c r="F201" s="7">
        <v>16105</v>
      </c>
      <c r="G201" s="7">
        <v>3532265080</v>
      </c>
      <c r="H201" s="7">
        <v>62846.087378640783</v>
      </c>
    </row>
    <row r="202" spans="1:8" ht="18" customHeight="1" x14ac:dyDescent="0.45">
      <c r="A202" s="57"/>
      <c r="B202" s="57"/>
      <c r="C202" s="58"/>
      <c r="D202" s="69" t="s">
        <v>216</v>
      </c>
      <c r="E202" s="11" t="s">
        <v>217</v>
      </c>
      <c r="F202" s="7">
        <v>360</v>
      </c>
      <c r="G202" s="7">
        <v>120960000</v>
      </c>
      <c r="H202" s="7">
        <v>2880</v>
      </c>
    </row>
    <row r="203" spans="1:8" ht="18" customHeight="1" x14ac:dyDescent="0.45">
      <c r="A203" s="57"/>
      <c r="B203" s="57"/>
      <c r="C203" s="56">
        <v>5408</v>
      </c>
      <c r="D203" s="70" t="s">
        <v>780</v>
      </c>
      <c r="E203" s="11" t="s">
        <v>576</v>
      </c>
      <c r="F203" s="7">
        <v>600</v>
      </c>
      <c r="G203" s="7">
        <v>38043000</v>
      </c>
      <c r="H203" s="7">
        <v>900</v>
      </c>
    </row>
    <row r="204" spans="1:8" ht="18" customHeight="1" x14ac:dyDescent="0.45">
      <c r="A204" s="57"/>
      <c r="B204" s="57"/>
      <c r="C204" s="57"/>
      <c r="D204" s="70" t="s">
        <v>781</v>
      </c>
      <c r="E204" s="11" t="s">
        <v>577</v>
      </c>
      <c r="F204" s="7">
        <v>498</v>
      </c>
      <c r="G204" s="7">
        <v>129657710</v>
      </c>
      <c r="H204" s="7">
        <v>2822</v>
      </c>
    </row>
    <row r="205" spans="1:8" ht="18" customHeight="1" x14ac:dyDescent="0.45">
      <c r="A205" s="57"/>
      <c r="B205" s="57"/>
      <c r="C205" s="57"/>
      <c r="D205" s="70" t="s">
        <v>218</v>
      </c>
      <c r="E205" s="11" t="s">
        <v>219</v>
      </c>
      <c r="F205" s="7">
        <v>10628</v>
      </c>
      <c r="G205" s="7">
        <v>669564000</v>
      </c>
      <c r="H205" s="7">
        <v>15942</v>
      </c>
    </row>
    <row r="206" spans="1:8" ht="18" customHeight="1" x14ac:dyDescent="0.45">
      <c r="A206" s="57"/>
      <c r="B206" s="57"/>
      <c r="C206" s="57"/>
      <c r="D206" s="70" t="s">
        <v>220</v>
      </c>
      <c r="E206" s="11" t="s">
        <v>221</v>
      </c>
      <c r="F206" s="7">
        <v>68010</v>
      </c>
      <c r="G206" s="7">
        <v>27973865800</v>
      </c>
      <c r="H206" s="7">
        <v>666770</v>
      </c>
    </row>
    <row r="207" spans="1:8" ht="18" customHeight="1" x14ac:dyDescent="0.45">
      <c r="A207" s="57"/>
      <c r="B207" s="57"/>
      <c r="C207" s="58"/>
      <c r="D207" s="70" t="s">
        <v>222</v>
      </c>
      <c r="E207" s="11" t="s">
        <v>223</v>
      </c>
      <c r="F207" s="7">
        <v>11208</v>
      </c>
      <c r="G207" s="7">
        <v>1399645557</v>
      </c>
      <c r="H207" s="7">
        <v>31977.188766445648</v>
      </c>
    </row>
    <row r="208" spans="1:8" ht="18" customHeight="1" x14ac:dyDescent="0.45">
      <c r="A208" s="57"/>
      <c r="B208" s="57"/>
      <c r="C208" s="56">
        <v>5512</v>
      </c>
      <c r="D208" s="69" t="s">
        <v>224</v>
      </c>
      <c r="E208" s="11" t="s">
        <v>225</v>
      </c>
      <c r="F208" s="7">
        <v>11751</v>
      </c>
      <c r="G208" s="7">
        <v>2105973620</v>
      </c>
      <c r="H208" s="7">
        <v>28651.698196708203</v>
      </c>
    </row>
    <row r="209" spans="1:8" ht="18" customHeight="1" x14ac:dyDescent="0.45">
      <c r="A209" s="57"/>
      <c r="B209" s="57"/>
      <c r="C209" s="57"/>
      <c r="D209" s="71" t="s">
        <v>224</v>
      </c>
      <c r="E209" s="11" t="s">
        <v>578</v>
      </c>
      <c r="F209" s="7">
        <v>180</v>
      </c>
      <c r="G209" s="7">
        <v>33600000</v>
      </c>
      <c r="H209" s="7">
        <v>800</v>
      </c>
    </row>
    <row r="210" spans="1:8" ht="18" customHeight="1" x14ac:dyDescent="0.45">
      <c r="A210" s="57"/>
      <c r="B210" s="57"/>
      <c r="C210" s="58"/>
      <c r="D210" s="69" t="s">
        <v>226</v>
      </c>
      <c r="E210" s="11" t="s">
        <v>227</v>
      </c>
      <c r="F210" s="7">
        <v>30906</v>
      </c>
      <c r="G210" s="7">
        <v>15326542800</v>
      </c>
      <c r="H210" s="7">
        <v>281894.36911749258</v>
      </c>
    </row>
    <row r="211" spans="1:8" ht="18" customHeight="1" x14ac:dyDescent="0.45">
      <c r="A211" s="57"/>
      <c r="B211" s="57"/>
      <c r="C211" s="56">
        <v>5513</v>
      </c>
      <c r="D211" s="69" t="s">
        <v>228</v>
      </c>
      <c r="E211" s="11" t="s">
        <v>229</v>
      </c>
      <c r="F211" s="7">
        <v>204</v>
      </c>
      <c r="G211" s="7">
        <v>35806080</v>
      </c>
      <c r="H211" s="7">
        <v>816</v>
      </c>
    </row>
    <row r="212" spans="1:8" ht="18" customHeight="1" x14ac:dyDescent="0.45">
      <c r="A212" s="57"/>
      <c r="B212" s="57"/>
      <c r="C212" s="57"/>
      <c r="D212" s="71" t="s">
        <v>782</v>
      </c>
      <c r="E212" s="11" t="s">
        <v>786</v>
      </c>
      <c r="F212" s="7">
        <v>1135</v>
      </c>
      <c r="G212" s="7">
        <v>702914640</v>
      </c>
      <c r="H212" s="7">
        <v>7750</v>
      </c>
    </row>
    <row r="213" spans="1:8" ht="18" customHeight="1" x14ac:dyDescent="0.45">
      <c r="A213" s="57"/>
      <c r="B213" s="57"/>
      <c r="C213" s="57"/>
      <c r="D213" s="69" t="s">
        <v>783</v>
      </c>
      <c r="E213" s="11" t="s">
        <v>787</v>
      </c>
      <c r="F213" s="7">
        <v>45028</v>
      </c>
      <c r="G213" s="7">
        <v>19782677139</v>
      </c>
      <c r="H213" s="7">
        <v>403012.88317658519</v>
      </c>
    </row>
    <row r="214" spans="1:8" ht="18" customHeight="1" x14ac:dyDescent="0.45">
      <c r="A214" s="57"/>
      <c r="B214" s="57"/>
      <c r="C214" s="57"/>
      <c r="D214" s="69" t="s">
        <v>784</v>
      </c>
      <c r="E214" s="11" t="s">
        <v>788</v>
      </c>
      <c r="F214" s="7">
        <v>129472</v>
      </c>
      <c r="G214" s="7">
        <v>15317924226</v>
      </c>
      <c r="H214" s="7">
        <v>235039.42708266509</v>
      </c>
    </row>
    <row r="215" spans="1:8" ht="18" customHeight="1" x14ac:dyDescent="0.45">
      <c r="A215" s="57"/>
      <c r="B215" s="57"/>
      <c r="C215" s="57"/>
      <c r="D215" s="69" t="s">
        <v>785</v>
      </c>
      <c r="E215" s="11" t="s">
        <v>789</v>
      </c>
      <c r="F215" s="7">
        <v>262468</v>
      </c>
      <c r="G215" s="7">
        <v>100230403558</v>
      </c>
      <c r="H215" s="7">
        <v>2087032.5958105752</v>
      </c>
    </row>
    <row r="216" spans="1:8" ht="18" customHeight="1" x14ac:dyDescent="0.45">
      <c r="A216" s="57"/>
      <c r="B216" s="57"/>
      <c r="C216" s="56">
        <v>5514</v>
      </c>
      <c r="D216" s="69" t="s">
        <v>790</v>
      </c>
      <c r="E216" s="11" t="s">
        <v>579</v>
      </c>
      <c r="F216" s="7">
        <v>930</v>
      </c>
      <c r="G216" s="7">
        <v>95640084</v>
      </c>
      <c r="H216" s="7">
        <v>1116</v>
      </c>
    </row>
    <row r="217" spans="1:8" ht="18" customHeight="1" x14ac:dyDescent="0.45">
      <c r="A217" s="57"/>
      <c r="B217" s="57"/>
      <c r="C217" s="57"/>
      <c r="D217" s="69" t="s">
        <v>230</v>
      </c>
      <c r="E217" s="11" t="s">
        <v>580</v>
      </c>
      <c r="F217" s="7">
        <v>17000</v>
      </c>
      <c r="G217" s="7">
        <v>1491920000</v>
      </c>
      <c r="H217" s="7">
        <v>34000</v>
      </c>
    </row>
    <row r="218" spans="1:8" ht="18" customHeight="1" x14ac:dyDescent="0.45">
      <c r="A218" s="57"/>
      <c r="B218" s="57"/>
      <c r="C218" s="57"/>
      <c r="D218" s="69" t="s">
        <v>791</v>
      </c>
      <c r="E218" s="11" t="s">
        <v>581</v>
      </c>
      <c r="F218" s="7">
        <v>20</v>
      </c>
      <c r="G218" s="7">
        <v>7728000</v>
      </c>
      <c r="H218" s="7">
        <v>184</v>
      </c>
    </row>
    <row r="219" spans="1:8" ht="18" customHeight="1" x14ac:dyDescent="0.45">
      <c r="A219" s="57"/>
      <c r="B219" s="57"/>
      <c r="C219" s="57"/>
      <c r="D219" s="69" t="s">
        <v>231</v>
      </c>
      <c r="E219" s="11" t="s">
        <v>232</v>
      </c>
      <c r="F219" s="7">
        <v>204023</v>
      </c>
      <c r="G219" s="7">
        <v>100190138911</v>
      </c>
      <c r="H219" s="7">
        <v>1706676.8334734084</v>
      </c>
    </row>
    <row r="220" spans="1:8" ht="18" customHeight="1" x14ac:dyDescent="0.45">
      <c r="A220" s="57"/>
      <c r="B220" s="57"/>
      <c r="C220" s="57"/>
      <c r="D220" s="69" t="s">
        <v>792</v>
      </c>
      <c r="E220" s="11" t="s">
        <v>582</v>
      </c>
      <c r="F220" s="7">
        <v>4222</v>
      </c>
      <c r="G220" s="7">
        <v>1278423520</v>
      </c>
      <c r="H220" s="7">
        <v>19512</v>
      </c>
    </row>
    <row r="221" spans="1:8" ht="18" customHeight="1" x14ac:dyDescent="0.45">
      <c r="A221" s="57"/>
      <c r="B221" s="57"/>
      <c r="C221" s="57"/>
      <c r="D221" s="69" t="s">
        <v>793</v>
      </c>
      <c r="E221" s="11" t="s">
        <v>583</v>
      </c>
      <c r="F221" s="7">
        <v>2420</v>
      </c>
      <c r="G221" s="7">
        <v>631620000</v>
      </c>
      <c r="H221" s="7">
        <v>14520</v>
      </c>
    </row>
    <row r="222" spans="1:8" ht="18" customHeight="1" x14ac:dyDescent="0.45">
      <c r="A222" s="57"/>
      <c r="B222" s="57"/>
      <c r="C222" s="57"/>
      <c r="D222" s="69" t="s">
        <v>233</v>
      </c>
      <c r="E222" s="11" t="s">
        <v>234</v>
      </c>
      <c r="F222" s="7">
        <v>204310</v>
      </c>
      <c r="G222" s="7">
        <v>61093987860</v>
      </c>
      <c r="H222" s="7">
        <v>1306827.560754166</v>
      </c>
    </row>
    <row r="223" spans="1:8" ht="18" customHeight="1" x14ac:dyDescent="0.45">
      <c r="A223" s="57"/>
      <c r="B223" s="57"/>
      <c r="C223" s="57"/>
      <c r="D223" s="69" t="s">
        <v>235</v>
      </c>
      <c r="E223" s="11" t="s">
        <v>584</v>
      </c>
      <c r="F223" s="7">
        <v>53063</v>
      </c>
      <c r="G223" s="7">
        <v>14985107795</v>
      </c>
      <c r="H223" s="7">
        <v>302086.26151722879</v>
      </c>
    </row>
    <row r="224" spans="1:8" ht="18" customHeight="1" x14ac:dyDescent="0.45">
      <c r="A224" s="57"/>
      <c r="B224" s="57"/>
      <c r="C224" s="57"/>
      <c r="D224" s="69" t="s">
        <v>236</v>
      </c>
      <c r="E224" s="11" t="s">
        <v>237</v>
      </c>
      <c r="F224" s="7">
        <v>1436137</v>
      </c>
      <c r="G224" s="7">
        <v>541404739158</v>
      </c>
      <c r="H224" s="7">
        <v>11871937.351049332</v>
      </c>
    </row>
    <row r="225" spans="1:8" ht="18" customHeight="1" x14ac:dyDescent="0.45">
      <c r="A225" s="57"/>
      <c r="B225" s="57"/>
      <c r="C225" s="56">
        <v>5515</v>
      </c>
      <c r="D225" s="69" t="s">
        <v>794</v>
      </c>
      <c r="E225" s="11" t="s">
        <v>585</v>
      </c>
      <c r="F225" s="7">
        <v>4570</v>
      </c>
      <c r="G225" s="7">
        <v>655116000</v>
      </c>
      <c r="H225" s="7">
        <v>15598</v>
      </c>
    </row>
    <row r="226" spans="1:8" ht="18" customHeight="1" x14ac:dyDescent="0.45">
      <c r="A226" s="57"/>
      <c r="B226" s="57"/>
      <c r="C226" s="58"/>
      <c r="D226" s="69" t="s">
        <v>238</v>
      </c>
      <c r="E226" s="11" t="s">
        <v>239</v>
      </c>
      <c r="F226" s="7">
        <v>195695</v>
      </c>
      <c r="G226" s="7">
        <v>82415143889</v>
      </c>
      <c r="H226" s="7">
        <v>1795035.3603382083</v>
      </c>
    </row>
    <row r="227" spans="1:8" ht="18" customHeight="1" x14ac:dyDescent="0.45">
      <c r="A227" s="57"/>
      <c r="B227" s="57"/>
      <c r="C227" s="56">
        <v>5516</v>
      </c>
      <c r="D227" s="69" t="s">
        <v>795</v>
      </c>
      <c r="E227" s="11" t="s">
        <v>572</v>
      </c>
      <c r="F227" s="7">
        <v>660</v>
      </c>
      <c r="G227" s="7">
        <v>61286400</v>
      </c>
      <c r="H227" s="7">
        <v>1440</v>
      </c>
    </row>
    <row r="228" spans="1:8" ht="18" customHeight="1" x14ac:dyDescent="0.45">
      <c r="A228" s="57"/>
      <c r="B228" s="57"/>
      <c r="C228" s="57"/>
      <c r="D228" s="69" t="s">
        <v>796</v>
      </c>
      <c r="E228" s="11" t="s">
        <v>586</v>
      </c>
      <c r="F228" s="7">
        <v>180</v>
      </c>
      <c r="G228" s="7">
        <v>211708800</v>
      </c>
      <c r="H228" s="7">
        <v>2400</v>
      </c>
    </row>
    <row r="229" spans="1:8" ht="18" customHeight="1" x14ac:dyDescent="0.45">
      <c r="A229" s="57"/>
      <c r="B229" s="57"/>
      <c r="C229" s="57"/>
      <c r="D229" s="69" t="s">
        <v>240</v>
      </c>
      <c r="E229" s="11" t="s">
        <v>241</v>
      </c>
      <c r="F229" s="7">
        <v>6930</v>
      </c>
      <c r="G229" s="7">
        <v>2828147150</v>
      </c>
      <c r="H229" s="7">
        <v>32708.212904771099</v>
      </c>
    </row>
    <row r="230" spans="1:8" ht="18" customHeight="1" x14ac:dyDescent="0.45">
      <c r="A230" s="57"/>
      <c r="B230" s="57"/>
      <c r="C230" s="58"/>
      <c r="D230" s="69" t="s">
        <v>242</v>
      </c>
      <c r="E230" s="11" t="s">
        <v>243</v>
      </c>
      <c r="F230" s="7">
        <v>315570</v>
      </c>
      <c r="G230" s="7">
        <v>20106099000</v>
      </c>
      <c r="H230" s="7">
        <v>473355</v>
      </c>
    </row>
    <row r="231" spans="1:8" x14ac:dyDescent="0.45">
      <c r="A231" s="57"/>
      <c r="B231" s="58"/>
      <c r="C231" s="19"/>
      <c r="D231" s="74"/>
      <c r="E231" s="13"/>
      <c r="F231" s="14">
        <f>SUM(F190:F230)</f>
        <v>6618208.8900000006</v>
      </c>
      <c r="G231" s="14">
        <f>SUM(G190:G230)</f>
        <v>1882923553908</v>
      </c>
      <c r="H231" s="14">
        <f>SUM(H190:H230)</f>
        <v>34755342.958215751</v>
      </c>
    </row>
    <row r="232" spans="1:8" ht="18" customHeight="1" x14ac:dyDescent="0.45">
      <c r="A232" s="57"/>
      <c r="B232" s="56" t="s">
        <v>244</v>
      </c>
      <c r="C232" s="62">
        <v>5801</v>
      </c>
      <c r="D232" s="69" t="s">
        <v>245</v>
      </c>
      <c r="E232" s="11" t="s">
        <v>246</v>
      </c>
      <c r="F232" s="7">
        <v>98453</v>
      </c>
      <c r="G232" s="7">
        <v>49071981792</v>
      </c>
      <c r="H232" s="7">
        <v>812690.53412068007</v>
      </c>
    </row>
    <row r="233" spans="1:8" ht="18" customHeight="1" x14ac:dyDescent="0.45">
      <c r="A233" s="57"/>
      <c r="B233" s="57"/>
      <c r="C233" s="62"/>
      <c r="D233" s="69" t="s">
        <v>247</v>
      </c>
      <c r="E233" s="11" t="s">
        <v>248</v>
      </c>
      <c r="F233" s="7">
        <v>18745</v>
      </c>
      <c r="G233" s="7">
        <v>3209154000</v>
      </c>
      <c r="H233" s="7">
        <v>76264</v>
      </c>
    </row>
    <row r="234" spans="1:8" ht="18" customHeight="1" x14ac:dyDescent="0.45">
      <c r="A234" s="57"/>
      <c r="B234" s="57"/>
      <c r="C234" s="62"/>
      <c r="D234" s="69" t="s">
        <v>249</v>
      </c>
      <c r="E234" s="11" t="s">
        <v>587</v>
      </c>
      <c r="F234" s="7">
        <v>9639</v>
      </c>
      <c r="G234" s="7">
        <v>2855442324</v>
      </c>
      <c r="H234" s="7">
        <v>53075.231062263243</v>
      </c>
    </row>
    <row r="235" spans="1:8" ht="18" customHeight="1" x14ac:dyDescent="0.45">
      <c r="A235" s="57"/>
      <c r="B235" s="57"/>
      <c r="C235" s="62"/>
      <c r="D235" s="69" t="s">
        <v>797</v>
      </c>
      <c r="E235" s="11" t="s">
        <v>588</v>
      </c>
      <c r="F235" s="7">
        <v>23247</v>
      </c>
      <c r="G235" s="7">
        <v>744702755</v>
      </c>
      <c r="H235" s="7">
        <v>16157</v>
      </c>
    </row>
    <row r="236" spans="1:8" ht="18" customHeight="1" x14ac:dyDescent="0.45">
      <c r="A236" s="57"/>
      <c r="B236" s="57"/>
      <c r="C236" s="62"/>
      <c r="D236" s="69" t="s">
        <v>798</v>
      </c>
      <c r="E236" s="11" t="s">
        <v>250</v>
      </c>
      <c r="F236" s="7">
        <v>18090</v>
      </c>
      <c r="G236" s="7">
        <v>3446631818</v>
      </c>
      <c r="H236" s="7">
        <v>79638</v>
      </c>
    </row>
    <row r="237" spans="1:8" ht="18" customHeight="1" x14ac:dyDescent="0.45">
      <c r="A237" s="57"/>
      <c r="B237" s="57"/>
      <c r="C237" s="62"/>
      <c r="D237" s="69" t="s">
        <v>799</v>
      </c>
      <c r="E237" s="11" t="s">
        <v>251</v>
      </c>
      <c r="F237" s="7">
        <v>232385</v>
      </c>
      <c r="G237" s="7">
        <v>38355526732</v>
      </c>
      <c r="H237" s="7">
        <v>680170.72501837474</v>
      </c>
    </row>
    <row r="238" spans="1:8" x14ac:dyDescent="0.45">
      <c r="A238" s="57"/>
      <c r="B238" s="58"/>
      <c r="C238" s="19"/>
      <c r="D238" s="74"/>
      <c r="E238" s="13"/>
      <c r="F238" s="14">
        <f>SUM(F232:F237)</f>
        <v>400559</v>
      </c>
      <c r="G238" s="14">
        <f t="shared" ref="G238:H238" si="14">SUM(G232:G237)</f>
        <v>97683439421</v>
      </c>
      <c r="H238" s="14">
        <f t="shared" si="14"/>
        <v>1717995.4902013182</v>
      </c>
    </row>
    <row r="239" spans="1:8" ht="18" customHeight="1" x14ac:dyDescent="0.45">
      <c r="A239" s="57"/>
      <c r="B239" s="56" t="s">
        <v>252</v>
      </c>
      <c r="C239" s="56">
        <v>5802</v>
      </c>
      <c r="D239" s="69" t="s">
        <v>800</v>
      </c>
      <c r="E239" s="11" t="s">
        <v>589</v>
      </c>
      <c r="F239" s="7">
        <v>7330</v>
      </c>
      <c r="G239" s="7">
        <v>210373250</v>
      </c>
      <c r="H239" s="7">
        <v>4422.1178127815856</v>
      </c>
    </row>
    <row r="240" spans="1:8" ht="18" customHeight="1" x14ac:dyDescent="0.45">
      <c r="A240" s="57"/>
      <c r="B240" s="57"/>
      <c r="C240" s="57"/>
      <c r="D240" s="69" t="s">
        <v>253</v>
      </c>
      <c r="E240" s="46" t="s">
        <v>686</v>
      </c>
      <c r="F240" s="23">
        <v>12340</v>
      </c>
      <c r="G240" s="23">
        <v>3987195614</v>
      </c>
      <c r="H240" s="23">
        <v>46028.037960894777</v>
      </c>
    </row>
    <row r="241" spans="1:8" ht="18" customHeight="1" x14ac:dyDescent="0.45">
      <c r="A241" s="57"/>
      <c r="B241" s="57"/>
      <c r="C241" s="58"/>
      <c r="D241" s="71" t="s">
        <v>254</v>
      </c>
      <c r="E241" s="11" t="s">
        <v>255</v>
      </c>
      <c r="F241" s="7">
        <v>32756.5</v>
      </c>
      <c r="G241" s="7">
        <v>8481396919</v>
      </c>
      <c r="H241" s="7">
        <v>131018.61654537948</v>
      </c>
    </row>
    <row r="242" spans="1:8" x14ac:dyDescent="0.45">
      <c r="A242" s="57"/>
      <c r="B242" s="58"/>
      <c r="C242" s="19"/>
      <c r="D242" s="74"/>
      <c r="E242" s="13"/>
      <c r="F242" s="14">
        <f>SUM(F239:F241)</f>
        <v>52426.5</v>
      </c>
      <c r="G242" s="14">
        <f t="shared" ref="G242:H242" si="15">SUM(G239:G241)</f>
        <v>12678965783</v>
      </c>
      <c r="H242" s="14">
        <f t="shared" si="15"/>
        <v>181468.77231905586</v>
      </c>
    </row>
    <row r="243" spans="1:8" x14ac:dyDescent="0.45">
      <c r="A243" s="57"/>
      <c r="B243" s="56" t="s">
        <v>658</v>
      </c>
      <c r="C243" s="49">
        <v>5803</v>
      </c>
      <c r="D243" s="70">
        <v>5803000</v>
      </c>
      <c r="E243" s="11" t="s">
        <v>659</v>
      </c>
      <c r="F243" s="6">
        <v>1387</v>
      </c>
      <c r="G243" s="6">
        <v>1176000000</v>
      </c>
      <c r="H243" s="6">
        <v>28000</v>
      </c>
    </row>
    <row r="244" spans="1:8" x14ac:dyDescent="0.45">
      <c r="A244" s="57"/>
      <c r="B244" s="58"/>
      <c r="C244" s="19"/>
      <c r="D244" s="74"/>
      <c r="E244" s="13"/>
      <c r="F244" s="14">
        <f>SUM(F243)</f>
        <v>1387</v>
      </c>
      <c r="G244" s="14">
        <f t="shared" ref="G244:H244" si="16">SUM(G243)</f>
        <v>1176000000</v>
      </c>
      <c r="H244" s="14">
        <f t="shared" si="16"/>
        <v>28000</v>
      </c>
    </row>
    <row r="245" spans="1:8" ht="18" customHeight="1" x14ac:dyDescent="0.45">
      <c r="A245" s="57"/>
      <c r="B245" s="56" t="s">
        <v>256</v>
      </c>
      <c r="C245" s="56">
        <v>5804</v>
      </c>
      <c r="D245" s="69" t="s">
        <v>257</v>
      </c>
      <c r="E245" s="11" t="s">
        <v>258</v>
      </c>
      <c r="F245" s="7">
        <v>1142147.02</v>
      </c>
      <c r="G245" s="7">
        <v>361802817356</v>
      </c>
      <c r="H245" s="7">
        <v>7266331.1668014014</v>
      </c>
    </row>
    <row r="246" spans="1:8" ht="18" customHeight="1" x14ac:dyDescent="0.45">
      <c r="A246" s="57"/>
      <c r="B246" s="57"/>
      <c r="C246" s="57"/>
      <c r="D246" s="69" t="s">
        <v>259</v>
      </c>
      <c r="E246" s="11" t="s">
        <v>260</v>
      </c>
      <c r="F246" s="7">
        <v>18927</v>
      </c>
      <c r="G246" s="7">
        <v>3266134991</v>
      </c>
      <c r="H246" s="7">
        <v>65526.836471889859</v>
      </c>
    </row>
    <row r="247" spans="1:8" ht="18" customHeight="1" x14ac:dyDescent="0.45">
      <c r="A247" s="57"/>
      <c r="B247" s="57"/>
      <c r="C247" s="58"/>
      <c r="D247" s="69" t="s">
        <v>261</v>
      </c>
      <c r="E247" s="11" t="s">
        <v>262</v>
      </c>
      <c r="F247" s="7">
        <v>104570.5</v>
      </c>
      <c r="G247" s="7">
        <v>8916519387</v>
      </c>
      <c r="H247" s="7">
        <v>204476.99300951033</v>
      </c>
    </row>
    <row r="248" spans="1:8" x14ac:dyDescent="0.45">
      <c r="A248" s="57"/>
      <c r="B248" s="57"/>
      <c r="C248" s="49">
        <v>5805</v>
      </c>
      <c r="D248" s="70">
        <v>58050000</v>
      </c>
      <c r="E248" s="11" t="s">
        <v>263</v>
      </c>
      <c r="F248" s="7">
        <v>8443.5</v>
      </c>
      <c r="G248" s="7">
        <v>1803763662</v>
      </c>
      <c r="H248" s="7">
        <v>24028</v>
      </c>
    </row>
    <row r="249" spans="1:8" x14ac:dyDescent="0.45">
      <c r="A249" s="57"/>
      <c r="B249" s="57"/>
      <c r="C249" s="50">
        <v>5608</v>
      </c>
      <c r="D249" s="70">
        <v>56081100</v>
      </c>
      <c r="E249" s="11" t="s">
        <v>264</v>
      </c>
      <c r="F249" s="7">
        <v>4846</v>
      </c>
      <c r="G249" s="7">
        <v>1666262290</v>
      </c>
      <c r="H249" s="7">
        <v>20424</v>
      </c>
    </row>
    <row r="250" spans="1:8" x14ac:dyDescent="0.45">
      <c r="A250" s="57"/>
      <c r="B250" s="58"/>
      <c r="C250" s="19"/>
      <c r="D250" s="74"/>
      <c r="E250" s="13"/>
      <c r="F250" s="14">
        <f>SUM(F245:F249)</f>
        <v>1278934.02</v>
      </c>
      <c r="G250" s="14">
        <f t="shared" ref="G250:H250" si="17">SUM(G245:G249)</f>
        <v>377455497686</v>
      </c>
      <c r="H250" s="14">
        <f t="shared" si="17"/>
        <v>7580786.996282802</v>
      </c>
    </row>
    <row r="251" spans="1:8" ht="18" customHeight="1" x14ac:dyDescent="0.45">
      <c r="A251" s="57"/>
      <c r="B251" s="62" t="s">
        <v>265</v>
      </c>
      <c r="C251" s="56">
        <v>5806</v>
      </c>
      <c r="D251" s="69" t="s">
        <v>801</v>
      </c>
      <c r="E251" s="11" t="s">
        <v>590</v>
      </c>
      <c r="F251" s="7">
        <v>2613</v>
      </c>
      <c r="G251" s="7">
        <v>244064000</v>
      </c>
      <c r="H251" s="7">
        <v>5800</v>
      </c>
    </row>
    <row r="252" spans="1:8" ht="18" customHeight="1" x14ac:dyDescent="0.45">
      <c r="A252" s="57"/>
      <c r="B252" s="62"/>
      <c r="C252" s="57"/>
      <c r="D252" s="69" t="s">
        <v>266</v>
      </c>
      <c r="E252" s="11" t="s">
        <v>267</v>
      </c>
      <c r="F252" s="7">
        <v>220</v>
      </c>
      <c r="G252" s="7">
        <v>96600000</v>
      </c>
      <c r="H252" s="7">
        <v>2300</v>
      </c>
    </row>
    <row r="253" spans="1:8" ht="18" customHeight="1" x14ac:dyDescent="0.45">
      <c r="A253" s="57"/>
      <c r="B253" s="62"/>
      <c r="C253" s="57"/>
      <c r="D253" s="69" t="s">
        <v>268</v>
      </c>
      <c r="E253" s="11" t="s">
        <v>269</v>
      </c>
      <c r="F253" s="7">
        <v>32221</v>
      </c>
      <c r="G253" s="7">
        <v>13952517918</v>
      </c>
      <c r="H253" s="7">
        <v>221129.79091236342</v>
      </c>
    </row>
    <row r="254" spans="1:8" ht="18" customHeight="1" x14ac:dyDescent="0.45">
      <c r="A254" s="57"/>
      <c r="B254" s="62"/>
      <c r="C254" s="58"/>
      <c r="D254" s="69" t="s">
        <v>270</v>
      </c>
      <c r="E254" s="11" t="s">
        <v>591</v>
      </c>
      <c r="F254" s="7">
        <v>3025</v>
      </c>
      <c r="G254" s="7">
        <v>828265970</v>
      </c>
      <c r="H254" s="7">
        <v>18933</v>
      </c>
    </row>
    <row r="255" spans="1:8" x14ac:dyDescent="0.45">
      <c r="A255" s="57"/>
      <c r="B255" s="62"/>
      <c r="C255" s="24"/>
      <c r="D255" s="74"/>
      <c r="E255" s="13"/>
      <c r="F255" s="14">
        <f>SUM(F251:F254)</f>
        <v>38079</v>
      </c>
      <c r="G255" s="14">
        <f t="shared" ref="G255:H255" si="18">SUM(G251:G254)</f>
        <v>15121447888</v>
      </c>
      <c r="H255" s="14">
        <f t="shared" si="18"/>
        <v>248162.79091236342</v>
      </c>
    </row>
    <row r="256" spans="1:8" x14ac:dyDescent="0.45">
      <c r="A256" s="57"/>
      <c r="B256" s="62" t="s">
        <v>271</v>
      </c>
      <c r="C256" s="49">
        <v>5809</v>
      </c>
      <c r="D256" s="70">
        <v>58090000</v>
      </c>
      <c r="E256" s="11" t="s">
        <v>272</v>
      </c>
      <c r="F256" s="7">
        <v>249479</v>
      </c>
      <c r="G256" s="7">
        <v>81186086747</v>
      </c>
      <c r="H256" s="7">
        <v>1748343.9146648473</v>
      </c>
    </row>
    <row r="257" spans="1:8" x14ac:dyDescent="0.45">
      <c r="A257" s="57"/>
      <c r="B257" s="62"/>
      <c r="C257" s="51">
        <v>5901</v>
      </c>
      <c r="D257" s="70">
        <v>59019000</v>
      </c>
      <c r="E257" s="11" t="s">
        <v>273</v>
      </c>
      <c r="F257" s="7">
        <v>560</v>
      </c>
      <c r="G257" s="7">
        <v>50991516</v>
      </c>
      <c r="H257" s="7">
        <v>1212</v>
      </c>
    </row>
    <row r="258" spans="1:8" ht="18" customHeight="1" x14ac:dyDescent="0.45">
      <c r="A258" s="57"/>
      <c r="B258" s="62"/>
      <c r="C258" s="56">
        <v>5902</v>
      </c>
      <c r="D258" s="69" t="s">
        <v>274</v>
      </c>
      <c r="E258" s="11" t="s">
        <v>275</v>
      </c>
      <c r="F258" s="7">
        <v>41017</v>
      </c>
      <c r="G258" s="7">
        <v>5168142000</v>
      </c>
      <c r="H258" s="7">
        <v>123051</v>
      </c>
    </row>
    <row r="259" spans="1:8" ht="18" customHeight="1" x14ac:dyDescent="0.45">
      <c r="A259" s="57"/>
      <c r="B259" s="62"/>
      <c r="C259" s="57"/>
      <c r="D259" s="69" t="s">
        <v>276</v>
      </c>
      <c r="E259" s="11" t="s">
        <v>277</v>
      </c>
      <c r="F259" s="7">
        <v>10277</v>
      </c>
      <c r="G259" s="7">
        <v>1629418560</v>
      </c>
      <c r="H259" s="7">
        <v>38796</v>
      </c>
    </row>
    <row r="260" spans="1:8" ht="18" customHeight="1" x14ac:dyDescent="0.45">
      <c r="A260" s="57"/>
      <c r="B260" s="62"/>
      <c r="C260" s="56">
        <v>5903</v>
      </c>
      <c r="D260" s="70" t="s">
        <v>802</v>
      </c>
      <c r="E260" s="11" t="s">
        <v>592</v>
      </c>
      <c r="F260" s="7">
        <v>193336</v>
      </c>
      <c r="G260" s="7">
        <v>26880755928</v>
      </c>
      <c r="H260" s="7">
        <v>536821.11101941741</v>
      </c>
    </row>
    <row r="261" spans="1:8" ht="18" customHeight="1" x14ac:dyDescent="0.45">
      <c r="A261" s="57"/>
      <c r="B261" s="62"/>
      <c r="C261" s="57"/>
      <c r="D261" s="70" t="s">
        <v>278</v>
      </c>
      <c r="E261" s="11" t="s">
        <v>279</v>
      </c>
      <c r="F261" s="7">
        <v>914899</v>
      </c>
      <c r="G261" s="7">
        <v>114023898221</v>
      </c>
      <c r="H261" s="7">
        <v>1851189.2500025521</v>
      </c>
    </row>
    <row r="262" spans="1:8" ht="18" customHeight="1" x14ac:dyDescent="0.45">
      <c r="A262" s="57"/>
      <c r="B262" s="62"/>
      <c r="C262" s="57"/>
      <c r="D262" s="70" t="s">
        <v>280</v>
      </c>
      <c r="E262" s="11" t="s">
        <v>281</v>
      </c>
      <c r="F262" s="6">
        <v>298617</v>
      </c>
      <c r="G262" s="6">
        <v>67890870090</v>
      </c>
      <c r="H262" s="6">
        <v>1444981.5750909864</v>
      </c>
    </row>
    <row r="263" spans="1:8" x14ac:dyDescent="0.45">
      <c r="A263" s="57"/>
      <c r="B263" s="62"/>
      <c r="C263" s="12"/>
      <c r="D263" s="74"/>
      <c r="E263" s="13"/>
      <c r="F263" s="14">
        <f>SUM(F256:F262)</f>
        <v>1708185</v>
      </c>
      <c r="G263" s="14">
        <f t="shared" ref="G263:H263" si="19">SUM(G256:G262)</f>
        <v>296830163062</v>
      </c>
      <c r="H263" s="14">
        <f t="shared" si="19"/>
        <v>5744394.850777803</v>
      </c>
    </row>
    <row r="264" spans="1:8" ht="18" customHeight="1" x14ac:dyDescent="0.45">
      <c r="A264" s="57"/>
      <c r="B264" s="56" t="s">
        <v>282</v>
      </c>
      <c r="C264" s="56">
        <v>6001</v>
      </c>
      <c r="D264" s="69" t="s">
        <v>803</v>
      </c>
      <c r="E264" s="11" t="s">
        <v>593</v>
      </c>
      <c r="F264" s="7">
        <v>1400</v>
      </c>
      <c r="G264" s="7">
        <v>282278400</v>
      </c>
      <c r="H264" s="7">
        <v>3200</v>
      </c>
    </row>
    <row r="265" spans="1:8" ht="18" customHeight="1" x14ac:dyDescent="0.45">
      <c r="A265" s="57"/>
      <c r="B265" s="57"/>
      <c r="C265" s="58"/>
      <c r="D265" s="69" t="s">
        <v>283</v>
      </c>
      <c r="E265" s="11" t="s">
        <v>284</v>
      </c>
      <c r="F265" s="7">
        <v>7700</v>
      </c>
      <c r="G265" s="7">
        <v>484241940</v>
      </c>
      <c r="H265" s="7">
        <v>11322</v>
      </c>
    </row>
    <row r="266" spans="1:8" x14ac:dyDescent="0.45">
      <c r="A266" s="57"/>
      <c r="B266" s="57"/>
      <c r="C266" s="49">
        <v>6003</v>
      </c>
      <c r="D266" s="70">
        <v>60039000</v>
      </c>
      <c r="E266" s="11" t="s">
        <v>285</v>
      </c>
      <c r="F266" s="7">
        <v>820</v>
      </c>
      <c r="G266" s="7">
        <v>142680000</v>
      </c>
      <c r="H266" s="7">
        <v>3280</v>
      </c>
    </row>
    <row r="267" spans="1:8" x14ac:dyDescent="0.45">
      <c r="A267" s="57"/>
      <c r="B267" s="57"/>
      <c r="C267" s="49">
        <v>6004</v>
      </c>
      <c r="D267" s="70">
        <v>60049000</v>
      </c>
      <c r="E267" s="42" t="s">
        <v>594</v>
      </c>
      <c r="F267" s="4">
        <v>640</v>
      </c>
      <c r="G267" s="4">
        <v>37632000</v>
      </c>
      <c r="H267" s="4">
        <v>896</v>
      </c>
    </row>
    <row r="268" spans="1:8" ht="18" customHeight="1" x14ac:dyDescent="0.45">
      <c r="A268" s="57"/>
      <c r="B268" s="57"/>
      <c r="C268" s="56">
        <v>6005</v>
      </c>
      <c r="D268" s="69" t="s">
        <v>804</v>
      </c>
      <c r="E268" s="42" t="s">
        <v>660</v>
      </c>
      <c r="F268" s="4">
        <v>2315</v>
      </c>
      <c r="G268" s="4">
        <v>291690000</v>
      </c>
      <c r="H268" s="4">
        <v>6945</v>
      </c>
    </row>
    <row r="269" spans="1:8" ht="18" customHeight="1" x14ac:dyDescent="0.45">
      <c r="A269" s="57"/>
      <c r="B269" s="57"/>
      <c r="C269" s="58"/>
      <c r="D269" s="69" t="s">
        <v>805</v>
      </c>
      <c r="E269" s="42" t="s">
        <v>566</v>
      </c>
      <c r="F269" s="4">
        <v>470</v>
      </c>
      <c r="G269" s="4">
        <v>465441000</v>
      </c>
      <c r="H269" s="4">
        <v>5308.8294001574104</v>
      </c>
    </row>
    <row r="270" spans="1:8" x14ac:dyDescent="0.45">
      <c r="A270" s="57"/>
      <c r="B270" s="57"/>
      <c r="C270" s="49">
        <v>6006</v>
      </c>
      <c r="D270" s="70">
        <v>60069000</v>
      </c>
      <c r="E270" s="11" t="s">
        <v>286</v>
      </c>
      <c r="F270" s="7">
        <v>384083</v>
      </c>
      <c r="G270" s="7">
        <v>145968155228</v>
      </c>
      <c r="H270" s="7">
        <v>2785508</v>
      </c>
    </row>
    <row r="271" spans="1:8" x14ac:dyDescent="0.45">
      <c r="A271" s="57"/>
      <c r="B271" s="58"/>
      <c r="C271" s="19"/>
      <c r="D271" s="74"/>
      <c r="E271" s="13"/>
      <c r="F271" s="14">
        <f>SUM(F264:F270)</f>
        <v>397428</v>
      </c>
      <c r="G271" s="14">
        <f t="shared" ref="G271:H271" si="20">SUM(G264:G270)</f>
        <v>147672118568</v>
      </c>
      <c r="H271" s="14">
        <f t="shared" si="20"/>
        <v>2816459.8294001576</v>
      </c>
    </row>
    <row r="272" spans="1:8" x14ac:dyDescent="0.45">
      <c r="A272" s="25"/>
      <c r="B272" s="25"/>
      <c r="C272" s="25"/>
      <c r="D272" s="75"/>
      <c r="E272" s="17"/>
      <c r="F272" s="18">
        <f>SUM(F271,F263,F255,F250,F244,F242,F238,F231,F189,F185,F162,F157)</f>
        <v>10716550.41</v>
      </c>
      <c r="G272" s="18">
        <f t="shared" ref="G272:H272" si="21">SUM(G271,G263,G255,G250,G244,G242,G238,G231,G189,G185,G162,G157)</f>
        <v>2880932566847</v>
      </c>
      <c r="H272" s="18">
        <f t="shared" si="21"/>
        <v>54108670.103090398</v>
      </c>
    </row>
    <row r="273" spans="1:8" ht="18" x14ac:dyDescent="0.45">
      <c r="A273" s="62" t="s">
        <v>70</v>
      </c>
      <c r="B273" s="56"/>
      <c r="C273" s="57">
        <v>5601</v>
      </c>
      <c r="D273" s="71" t="s">
        <v>287</v>
      </c>
      <c r="E273" s="11" t="s">
        <v>687</v>
      </c>
      <c r="F273" s="7">
        <v>300</v>
      </c>
      <c r="G273" s="7">
        <v>88164900</v>
      </c>
      <c r="H273" s="7">
        <v>900</v>
      </c>
    </row>
    <row r="274" spans="1:8" ht="18" customHeight="1" x14ac:dyDescent="0.45">
      <c r="A274" s="62"/>
      <c r="B274" s="57"/>
      <c r="C274" s="57"/>
      <c r="D274" s="69" t="s">
        <v>288</v>
      </c>
      <c r="E274" s="11" t="s">
        <v>289</v>
      </c>
      <c r="F274" s="7">
        <v>2507</v>
      </c>
      <c r="G274" s="7">
        <v>316523040</v>
      </c>
      <c r="H274" s="7">
        <v>3611.1281537801401</v>
      </c>
    </row>
    <row r="275" spans="1:8" ht="18" customHeight="1" x14ac:dyDescent="0.45">
      <c r="A275" s="62"/>
      <c r="B275" s="57"/>
      <c r="C275" s="57"/>
      <c r="D275" s="69" t="s">
        <v>290</v>
      </c>
      <c r="E275" s="11" t="s">
        <v>291</v>
      </c>
      <c r="F275" s="7">
        <v>2965</v>
      </c>
      <c r="G275" s="7">
        <v>713978015</v>
      </c>
      <c r="H275" s="7">
        <v>7830.0800030707105</v>
      </c>
    </row>
    <row r="276" spans="1:8" ht="18" customHeight="1" x14ac:dyDescent="0.45">
      <c r="A276" s="62"/>
      <c r="B276" s="57"/>
      <c r="C276" s="57"/>
      <c r="D276" s="69" t="s">
        <v>292</v>
      </c>
      <c r="E276" s="11" t="s">
        <v>293</v>
      </c>
      <c r="F276" s="7">
        <v>130</v>
      </c>
      <c r="G276" s="7">
        <v>20366490</v>
      </c>
      <c r="H276" s="7">
        <v>450</v>
      </c>
    </row>
    <row r="277" spans="1:8" ht="18" customHeight="1" x14ac:dyDescent="0.45">
      <c r="A277" s="62"/>
      <c r="B277" s="57"/>
      <c r="C277" s="58"/>
      <c r="D277" s="69" t="s">
        <v>806</v>
      </c>
      <c r="E277" s="11" t="s">
        <v>294</v>
      </c>
      <c r="F277" s="7">
        <v>6218</v>
      </c>
      <c r="G277" s="7">
        <v>803545730</v>
      </c>
      <c r="H277" s="7">
        <v>12104.502436707</v>
      </c>
    </row>
    <row r="278" spans="1:8" x14ac:dyDescent="0.45">
      <c r="A278" s="62"/>
      <c r="B278" s="57"/>
      <c r="C278" s="49">
        <v>5807</v>
      </c>
      <c r="D278" s="69" t="s">
        <v>295</v>
      </c>
      <c r="E278" s="11" t="s">
        <v>296</v>
      </c>
      <c r="F278" s="7">
        <v>27404</v>
      </c>
      <c r="G278" s="7">
        <v>6120135604</v>
      </c>
      <c r="H278" s="7">
        <v>96696</v>
      </c>
    </row>
    <row r="279" spans="1:8" x14ac:dyDescent="0.45">
      <c r="A279" s="62"/>
      <c r="B279" s="57"/>
      <c r="C279" s="49">
        <v>5905</v>
      </c>
      <c r="D279" s="69" t="s">
        <v>297</v>
      </c>
      <c r="E279" s="11" t="s">
        <v>298</v>
      </c>
      <c r="F279" s="7">
        <v>28335</v>
      </c>
      <c r="G279" s="7">
        <v>2936666150</v>
      </c>
      <c r="H279" s="7">
        <v>36393</v>
      </c>
    </row>
    <row r="280" spans="1:8" x14ac:dyDescent="0.45">
      <c r="A280" s="62"/>
      <c r="B280" s="57"/>
      <c r="C280" s="49">
        <v>5906</v>
      </c>
      <c r="D280" s="69" t="s">
        <v>807</v>
      </c>
      <c r="E280" s="11" t="s">
        <v>661</v>
      </c>
      <c r="F280" s="7">
        <v>213</v>
      </c>
      <c r="G280" s="7">
        <v>52653600</v>
      </c>
      <c r="H280" s="7">
        <v>639</v>
      </c>
    </row>
    <row r="281" spans="1:8" x14ac:dyDescent="0.45">
      <c r="A281" s="62"/>
      <c r="B281" s="57"/>
      <c r="C281" s="49">
        <v>5907</v>
      </c>
      <c r="D281" s="69" t="s">
        <v>299</v>
      </c>
      <c r="E281" s="11" t="s">
        <v>300</v>
      </c>
      <c r="F281" s="7">
        <v>47571</v>
      </c>
      <c r="G281" s="7">
        <v>10456174182</v>
      </c>
      <c r="H281" s="7">
        <v>238898</v>
      </c>
    </row>
    <row r="282" spans="1:8" x14ac:dyDescent="0.45">
      <c r="A282" s="62"/>
      <c r="B282" s="57"/>
      <c r="C282" s="49">
        <v>5908</v>
      </c>
      <c r="D282" s="69" t="s">
        <v>301</v>
      </c>
      <c r="E282" s="11" t="s">
        <v>302</v>
      </c>
      <c r="F282" s="7">
        <v>116059</v>
      </c>
      <c r="G282" s="7">
        <v>48901531394</v>
      </c>
      <c r="H282" s="7">
        <v>867999.17073861731</v>
      </c>
    </row>
    <row r="283" spans="1:8" x14ac:dyDescent="0.45">
      <c r="A283" s="62"/>
      <c r="B283" s="57"/>
      <c r="C283" s="49">
        <v>5910</v>
      </c>
      <c r="D283" s="69" t="s">
        <v>303</v>
      </c>
      <c r="E283" s="11" t="s">
        <v>304</v>
      </c>
      <c r="F283" s="7">
        <v>40024</v>
      </c>
      <c r="G283" s="7">
        <v>7853459198</v>
      </c>
      <c r="H283" s="7">
        <v>166362</v>
      </c>
    </row>
    <row r="284" spans="1:8" ht="18" x14ac:dyDescent="0.45">
      <c r="A284" s="62"/>
      <c r="B284" s="57"/>
      <c r="C284" s="56">
        <v>5911</v>
      </c>
      <c r="D284" s="69" t="s">
        <v>305</v>
      </c>
      <c r="E284" s="11" t="s">
        <v>306</v>
      </c>
      <c r="F284" s="7">
        <v>223783</v>
      </c>
      <c r="G284" s="7">
        <v>58379615796</v>
      </c>
      <c r="H284" s="7">
        <v>1147958.0383551733</v>
      </c>
    </row>
    <row r="285" spans="1:8" ht="18" x14ac:dyDescent="0.45">
      <c r="A285" s="62"/>
      <c r="B285" s="57"/>
      <c r="C285" s="57"/>
      <c r="D285" s="69" t="s">
        <v>808</v>
      </c>
      <c r="E285" s="11" t="s">
        <v>596</v>
      </c>
      <c r="F285" s="7">
        <v>138</v>
      </c>
      <c r="G285" s="7">
        <v>18165134</v>
      </c>
      <c r="H285" s="7">
        <v>482</v>
      </c>
    </row>
    <row r="286" spans="1:8" ht="18" x14ac:dyDescent="0.45">
      <c r="A286" s="62"/>
      <c r="B286" s="57"/>
      <c r="C286" s="57"/>
      <c r="D286" s="69" t="s">
        <v>809</v>
      </c>
      <c r="E286" s="11" t="s">
        <v>597</v>
      </c>
      <c r="F286" s="7">
        <v>1240</v>
      </c>
      <c r="G286" s="7">
        <v>72912000</v>
      </c>
      <c r="H286" s="7">
        <v>1736</v>
      </c>
    </row>
    <row r="287" spans="1:8" ht="18" x14ac:dyDescent="0.45">
      <c r="A287" s="62"/>
      <c r="B287" s="57"/>
      <c r="C287" s="57"/>
      <c r="D287" s="69" t="s">
        <v>307</v>
      </c>
      <c r="E287" s="11" t="s">
        <v>308</v>
      </c>
      <c r="F287" s="7">
        <v>1563</v>
      </c>
      <c r="G287" s="7">
        <v>174420126</v>
      </c>
      <c r="H287" s="7">
        <v>4204</v>
      </c>
    </row>
    <row r="288" spans="1:8" ht="18" x14ac:dyDescent="0.45">
      <c r="A288" s="62"/>
      <c r="B288" s="57"/>
      <c r="C288" s="58"/>
      <c r="D288" s="69" t="s">
        <v>309</v>
      </c>
      <c r="E288" s="11" t="s">
        <v>310</v>
      </c>
      <c r="F288" s="7">
        <v>17856</v>
      </c>
      <c r="G288" s="7">
        <v>1468359650</v>
      </c>
      <c r="H288" s="7">
        <v>32186</v>
      </c>
    </row>
    <row r="289" spans="1:8" ht="18" x14ac:dyDescent="0.45">
      <c r="A289" s="62"/>
      <c r="B289" s="57"/>
      <c r="C289" s="56">
        <v>6302</v>
      </c>
      <c r="D289" s="69" t="s">
        <v>311</v>
      </c>
      <c r="E289" s="26" t="s">
        <v>312</v>
      </c>
      <c r="F289" s="7">
        <v>27987</v>
      </c>
      <c r="G289" s="7">
        <v>7676289875</v>
      </c>
      <c r="H289" s="7">
        <v>113971.61783980583</v>
      </c>
    </row>
    <row r="290" spans="1:8" ht="18" x14ac:dyDescent="0.45">
      <c r="A290" s="62"/>
      <c r="B290" s="57"/>
      <c r="C290" s="57"/>
      <c r="D290" s="69" t="s">
        <v>810</v>
      </c>
      <c r="E290" s="26" t="s">
        <v>598</v>
      </c>
      <c r="F290" s="7">
        <v>4992</v>
      </c>
      <c r="G290" s="7">
        <v>563348040</v>
      </c>
      <c r="H290" s="7">
        <v>12449.778777190601</v>
      </c>
    </row>
    <row r="291" spans="1:8" ht="18" x14ac:dyDescent="0.45">
      <c r="A291" s="62"/>
      <c r="B291" s="57"/>
      <c r="C291" s="57"/>
      <c r="D291" s="69" t="s">
        <v>313</v>
      </c>
      <c r="E291" s="26" t="s">
        <v>314</v>
      </c>
      <c r="F291" s="7">
        <v>38124</v>
      </c>
      <c r="G291" s="7">
        <v>11513422944</v>
      </c>
      <c r="H291" s="7">
        <v>204600.7796211378</v>
      </c>
    </row>
    <row r="292" spans="1:8" ht="18" x14ac:dyDescent="0.45">
      <c r="A292" s="62"/>
      <c r="B292" s="57"/>
      <c r="C292" s="57"/>
      <c r="D292" s="69" t="s">
        <v>315</v>
      </c>
      <c r="E292" s="26" t="s">
        <v>316</v>
      </c>
      <c r="F292" s="7">
        <v>41058</v>
      </c>
      <c r="G292" s="7">
        <v>7938808505</v>
      </c>
      <c r="H292" s="7">
        <v>170429.23263117793</v>
      </c>
    </row>
    <row r="293" spans="1:8" ht="18" x14ac:dyDescent="0.45">
      <c r="A293" s="62"/>
      <c r="B293" s="57"/>
      <c r="C293" s="57"/>
      <c r="D293" s="69" t="s">
        <v>317</v>
      </c>
      <c r="E293" s="26" t="s">
        <v>318</v>
      </c>
      <c r="F293" s="7">
        <v>83232</v>
      </c>
      <c r="G293" s="7">
        <v>15043117913</v>
      </c>
      <c r="H293" s="7">
        <v>343894.07342055137</v>
      </c>
    </row>
    <row r="294" spans="1:8" ht="18" x14ac:dyDescent="0.45">
      <c r="A294" s="62"/>
      <c r="B294" s="57"/>
      <c r="C294" s="57"/>
      <c r="D294" s="69" t="s">
        <v>319</v>
      </c>
      <c r="E294" s="26" t="s">
        <v>320</v>
      </c>
      <c r="F294" s="7">
        <v>3500</v>
      </c>
      <c r="G294" s="7">
        <v>105000000</v>
      </c>
      <c r="H294" s="7">
        <v>2500</v>
      </c>
    </row>
    <row r="295" spans="1:8" ht="18" x14ac:dyDescent="0.45">
      <c r="A295" s="62"/>
      <c r="B295" s="57"/>
      <c r="C295" s="57"/>
      <c r="D295" s="69" t="s">
        <v>321</v>
      </c>
      <c r="E295" s="26" t="s">
        <v>322</v>
      </c>
      <c r="F295" s="7">
        <v>64986</v>
      </c>
      <c r="G295" s="7">
        <v>28839567426</v>
      </c>
      <c r="H295" s="7">
        <v>660635.75074155908</v>
      </c>
    </row>
    <row r="296" spans="1:8" ht="18" x14ac:dyDescent="0.45">
      <c r="A296" s="62"/>
      <c r="B296" s="57"/>
      <c r="C296" s="57"/>
      <c r="D296" s="69" t="s">
        <v>811</v>
      </c>
      <c r="E296" s="26" t="s">
        <v>599</v>
      </c>
      <c r="F296" s="7">
        <v>350</v>
      </c>
      <c r="G296" s="7">
        <v>51450000</v>
      </c>
      <c r="H296" s="7">
        <v>1225</v>
      </c>
    </row>
    <row r="297" spans="1:8" ht="18" x14ac:dyDescent="0.45">
      <c r="A297" s="62"/>
      <c r="B297" s="57"/>
      <c r="C297" s="57"/>
      <c r="D297" s="69" t="s">
        <v>323</v>
      </c>
      <c r="E297" s="26" t="s">
        <v>324</v>
      </c>
      <c r="F297" s="7">
        <v>6431</v>
      </c>
      <c r="G297" s="7">
        <v>2697374770</v>
      </c>
      <c r="H297" s="7">
        <v>45645.24249198725</v>
      </c>
    </row>
    <row r="298" spans="1:8" ht="18" x14ac:dyDescent="0.45">
      <c r="A298" s="62"/>
      <c r="B298" s="57"/>
      <c r="C298" s="57"/>
      <c r="D298" s="69" t="s">
        <v>325</v>
      </c>
      <c r="E298" s="26" t="s">
        <v>326</v>
      </c>
      <c r="F298" s="7">
        <v>253</v>
      </c>
      <c r="G298" s="7">
        <v>38682000</v>
      </c>
      <c r="H298" s="7">
        <v>921</v>
      </c>
    </row>
    <row r="299" spans="1:8" ht="18" x14ac:dyDescent="0.45">
      <c r="A299" s="62"/>
      <c r="B299" s="57"/>
      <c r="C299" s="57"/>
      <c r="D299" s="69" t="s">
        <v>327</v>
      </c>
      <c r="E299" s="26" t="s">
        <v>328</v>
      </c>
      <c r="F299" s="7">
        <v>192603.1</v>
      </c>
      <c r="G299" s="7">
        <v>24220762934</v>
      </c>
      <c r="H299" s="7">
        <v>393349.79719987896</v>
      </c>
    </row>
    <row r="300" spans="1:8" ht="18" x14ac:dyDescent="0.45">
      <c r="A300" s="62"/>
      <c r="B300" s="57"/>
      <c r="C300" s="57"/>
      <c r="D300" s="69" t="s">
        <v>329</v>
      </c>
      <c r="E300" s="26" t="s">
        <v>330</v>
      </c>
      <c r="F300" s="7">
        <v>21669</v>
      </c>
      <c r="G300" s="7">
        <v>5013954218</v>
      </c>
      <c r="H300" s="7">
        <v>90543.36493072669</v>
      </c>
    </row>
    <row r="301" spans="1:8" ht="18" x14ac:dyDescent="0.45">
      <c r="A301" s="62"/>
      <c r="B301" s="57"/>
      <c r="C301" s="57"/>
      <c r="D301" s="69" t="s">
        <v>812</v>
      </c>
      <c r="E301" s="26" t="s">
        <v>600</v>
      </c>
      <c r="F301" s="7">
        <v>3279</v>
      </c>
      <c r="G301" s="7">
        <v>1012320912</v>
      </c>
      <c r="H301" s="7">
        <v>11476</v>
      </c>
    </row>
    <row r="302" spans="1:8" ht="18" x14ac:dyDescent="0.45">
      <c r="A302" s="62"/>
      <c r="B302" s="57"/>
      <c r="C302" s="58"/>
      <c r="D302" s="69" t="s">
        <v>331</v>
      </c>
      <c r="E302" s="26" t="s">
        <v>332</v>
      </c>
      <c r="F302" s="7">
        <v>36347</v>
      </c>
      <c r="G302" s="7">
        <v>8241792235</v>
      </c>
      <c r="H302" s="7">
        <v>154096.94828182613</v>
      </c>
    </row>
    <row r="303" spans="1:8" ht="18" x14ac:dyDescent="0.45">
      <c r="A303" s="62"/>
      <c r="B303" s="57"/>
      <c r="C303" s="56">
        <v>6303</v>
      </c>
      <c r="D303" s="69" t="s">
        <v>333</v>
      </c>
      <c r="E303" s="11" t="s">
        <v>334</v>
      </c>
      <c r="F303" s="7">
        <v>2171</v>
      </c>
      <c r="G303" s="7">
        <v>761446237</v>
      </c>
      <c r="H303" s="7">
        <v>11891.11067515839</v>
      </c>
    </row>
    <row r="304" spans="1:8" ht="18" x14ac:dyDescent="0.45">
      <c r="A304" s="62"/>
      <c r="B304" s="57"/>
      <c r="C304" s="57"/>
      <c r="D304" s="69" t="s">
        <v>813</v>
      </c>
      <c r="E304" s="11" t="s">
        <v>601</v>
      </c>
      <c r="F304" s="7">
        <v>240</v>
      </c>
      <c r="G304" s="7">
        <v>49872432</v>
      </c>
      <c r="H304" s="7">
        <v>1187</v>
      </c>
    </row>
    <row r="305" spans="1:8" ht="18" x14ac:dyDescent="0.45">
      <c r="A305" s="62"/>
      <c r="B305" s="57"/>
      <c r="C305" s="57"/>
      <c r="D305" s="71" t="s">
        <v>814</v>
      </c>
      <c r="E305" s="11" t="s">
        <v>335</v>
      </c>
      <c r="F305" s="7">
        <v>26521</v>
      </c>
      <c r="G305" s="7">
        <v>8787338717</v>
      </c>
      <c r="H305" s="7">
        <v>131513.23301857599</v>
      </c>
    </row>
    <row r="306" spans="1:8" ht="18" x14ac:dyDescent="0.45">
      <c r="A306" s="62"/>
      <c r="B306" s="57"/>
      <c r="C306" s="56">
        <v>6304</v>
      </c>
      <c r="D306" s="69" t="s">
        <v>336</v>
      </c>
      <c r="E306" s="11" t="s">
        <v>337</v>
      </c>
      <c r="F306" s="7">
        <v>30673.5</v>
      </c>
      <c r="G306" s="7">
        <v>8480414137</v>
      </c>
      <c r="H306" s="7">
        <v>201285</v>
      </c>
    </row>
    <row r="307" spans="1:8" ht="18" x14ac:dyDescent="0.45">
      <c r="A307" s="62"/>
      <c r="B307" s="57"/>
      <c r="C307" s="57"/>
      <c r="D307" s="69" t="s">
        <v>338</v>
      </c>
      <c r="E307" s="11" t="s">
        <v>339</v>
      </c>
      <c r="F307" s="7">
        <v>3700</v>
      </c>
      <c r="G307" s="7">
        <v>235575000</v>
      </c>
      <c r="H307" s="7">
        <v>5550</v>
      </c>
    </row>
    <row r="308" spans="1:8" ht="18" x14ac:dyDescent="0.45">
      <c r="A308" s="62"/>
      <c r="B308" s="57"/>
      <c r="C308" s="57"/>
      <c r="D308" s="71" t="s">
        <v>815</v>
      </c>
      <c r="E308" s="11" t="s">
        <v>688</v>
      </c>
      <c r="F308" s="7">
        <v>309</v>
      </c>
      <c r="G308" s="7">
        <v>279852948</v>
      </c>
      <c r="H308" s="7">
        <v>3357</v>
      </c>
    </row>
    <row r="309" spans="1:8" ht="18" x14ac:dyDescent="0.45">
      <c r="A309" s="62"/>
      <c r="B309" s="57"/>
      <c r="C309" s="57"/>
      <c r="D309" s="69" t="s">
        <v>340</v>
      </c>
      <c r="E309" s="11" t="s">
        <v>341</v>
      </c>
      <c r="F309" s="7">
        <v>106342</v>
      </c>
      <c r="G309" s="7">
        <v>19463205150</v>
      </c>
      <c r="H309" s="7">
        <v>474390</v>
      </c>
    </row>
    <row r="310" spans="1:8" ht="18" x14ac:dyDescent="0.45">
      <c r="A310" s="62"/>
      <c r="B310" s="57"/>
      <c r="C310" s="58"/>
      <c r="D310" s="71" t="s">
        <v>816</v>
      </c>
      <c r="E310" s="11" t="s">
        <v>688</v>
      </c>
      <c r="F310" s="7">
        <v>8530</v>
      </c>
      <c r="G310" s="7">
        <v>3880626810</v>
      </c>
      <c r="H310" s="7">
        <v>42030</v>
      </c>
    </row>
    <row r="311" spans="1:8" ht="18" x14ac:dyDescent="0.45">
      <c r="A311" s="62"/>
      <c r="B311" s="57"/>
      <c r="C311" s="56">
        <v>6305</v>
      </c>
      <c r="D311" s="69" t="s">
        <v>342</v>
      </c>
      <c r="E311" s="26" t="s">
        <v>343</v>
      </c>
      <c r="F311" s="7">
        <v>6835</v>
      </c>
      <c r="G311" s="7">
        <v>493504600</v>
      </c>
      <c r="H311" s="7">
        <v>11619</v>
      </c>
    </row>
    <row r="312" spans="1:8" ht="18" x14ac:dyDescent="0.45">
      <c r="A312" s="62"/>
      <c r="B312" s="57"/>
      <c r="C312" s="57"/>
      <c r="D312" s="69" t="s">
        <v>344</v>
      </c>
      <c r="E312" s="26" t="s">
        <v>345</v>
      </c>
      <c r="F312" s="7">
        <v>266600</v>
      </c>
      <c r="G312" s="7">
        <v>37161040690</v>
      </c>
      <c r="H312" s="7">
        <v>777730</v>
      </c>
    </row>
    <row r="313" spans="1:8" ht="18" x14ac:dyDescent="0.45">
      <c r="A313" s="62"/>
      <c r="B313" s="57"/>
      <c r="C313" s="57"/>
      <c r="D313" s="69" t="s">
        <v>346</v>
      </c>
      <c r="E313" s="26" t="s">
        <v>347</v>
      </c>
      <c r="F313" s="7">
        <v>34137425.700000003</v>
      </c>
      <c r="G313" s="7">
        <v>5006818174133</v>
      </c>
      <c r="H313" s="7">
        <v>92658486.145856336</v>
      </c>
    </row>
    <row r="314" spans="1:8" ht="18" x14ac:dyDescent="0.45">
      <c r="A314" s="62"/>
      <c r="B314" s="57"/>
      <c r="C314" s="57"/>
      <c r="D314" s="69" t="s">
        <v>348</v>
      </c>
      <c r="E314" s="26" t="s">
        <v>349</v>
      </c>
      <c r="F314" s="7">
        <v>517087</v>
      </c>
      <c r="G314" s="7">
        <v>51556691247</v>
      </c>
      <c r="H314" s="7">
        <v>1065368</v>
      </c>
    </row>
    <row r="315" spans="1:8" ht="18" x14ac:dyDescent="0.45">
      <c r="A315" s="62"/>
      <c r="B315" s="57"/>
      <c r="C315" s="58"/>
      <c r="D315" s="69" t="s">
        <v>350</v>
      </c>
      <c r="E315" s="26" t="s">
        <v>351</v>
      </c>
      <c r="F315" s="7">
        <v>1157844.5</v>
      </c>
      <c r="G315" s="7">
        <v>172353009881</v>
      </c>
      <c r="H315" s="7">
        <v>3096451.4968404225</v>
      </c>
    </row>
    <row r="316" spans="1:8" ht="18" x14ac:dyDescent="0.45">
      <c r="A316" s="62"/>
      <c r="B316" s="57"/>
      <c r="C316" s="56">
        <v>6306</v>
      </c>
      <c r="D316" s="69" t="s">
        <v>352</v>
      </c>
      <c r="E316" s="11" t="s">
        <v>602</v>
      </c>
      <c r="F316" s="7">
        <v>4200</v>
      </c>
      <c r="G316" s="7">
        <v>1667476099</v>
      </c>
      <c r="H316" s="7">
        <v>37259</v>
      </c>
    </row>
    <row r="317" spans="1:8" ht="18" x14ac:dyDescent="0.45">
      <c r="A317" s="62"/>
      <c r="B317" s="57"/>
      <c r="C317" s="57"/>
      <c r="D317" s="71" t="s">
        <v>352</v>
      </c>
      <c r="E317" s="11" t="s">
        <v>353</v>
      </c>
      <c r="F317" s="7">
        <v>102584</v>
      </c>
      <c r="G317" s="7">
        <v>14024390416</v>
      </c>
      <c r="H317" s="7">
        <v>274814.57432377269</v>
      </c>
    </row>
    <row r="318" spans="1:8" ht="18" x14ac:dyDescent="0.45">
      <c r="A318" s="62"/>
      <c r="B318" s="57"/>
      <c r="C318" s="57"/>
      <c r="D318" s="69" t="s">
        <v>354</v>
      </c>
      <c r="E318" s="11" t="s">
        <v>355</v>
      </c>
      <c r="F318" s="7">
        <v>10361</v>
      </c>
      <c r="G318" s="7">
        <v>2914441856</v>
      </c>
      <c r="H318" s="7">
        <v>44654.160360023299</v>
      </c>
    </row>
    <row r="319" spans="1:8" ht="18" x14ac:dyDescent="0.45">
      <c r="A319" s="62"/>
      <c r="B319" s="57"/>
      <c r="C319" s="57"/>
      <c r="D319" s="69" t="s">
        <v>356</v>
      </c>
      <c r="E319" s="11" t="s">
        <v>357</v>
      </c>
      <c r="F319" s="7">
        <v>105905</v>
      </c>
      <c r="G319" s="7">
        <v>16967772593</v>
      </c>
      <c r="H319" s="7">
        <v>282402.24664329778</v>
      </c>
    </row>
    <row r="320" spans="1:8" ht="18" x14ac:dyDescent="0.45">
      <c r="A320" s="62"/>
      <c r="B320" s="57"/>
      <c r="C320" s="57"/>
      <c r="D320" s="69" t="s">
        <v>817</v>
      </c>
      <c r="E320" s="11" t="s">
        <v>603</v>
      </c>
      <c r="F320" s="7">
        <v>1898</v>
      </c>
      <c r="G320" s="7">
        <v>239148000</v>
      </c>
      <c r="H320" s="7">
        <v>5694</v>
      </c>
    </row>
    <row r="321" spans="1:8" ht="18" x14ac:dyDescent="0.45">
      <c r="A321" s="62"/>
      <c r="B321" s="57"/>
      <c r="C321" s="58"/>
      <c r="D321" s="69" t="s">
        <v>358</v>
      </c>
      <c r="E321" s="11" t="s">
        <v>359</v>
      </c>
      <c r="F321" s="7">
        <v>423965</v>
      </c>
      <c r="G321" s="7">
        <v>183218299199</v>
      </c>
      <c r="H321" s="7">
        <v>2783331.1356848227</v>
      </c>
    </row>
    <row r="322" spans="1:8" ht="18" x14ac:dyDescent="0.45">
      <c r="A322" s="62"/>
      <c r="B322" s="57"/>
      <c r="C322" s="56">
        <v>6307</v>
      </c>
      <c r="D322" s="69" t="s">
        <v>360</v>
      </c>
      <c r="E322" s="11" t="s">
        <v>361</v>
      </c>
      <c r="F322" s="7">
        <v>17551</v>
      </c>
      <c r="G322" s="7">
        <v>5331185192</v>
      </c>
      <c r="H322" s="7">
        <v>68626.250242718452</v>
      </c>
    </row>
    <row r="323" spans="1:8" ht="18" x14ac:dyDescent="0.45">
      <c r="A323" s="62"/>
      <c r="B323" s="57"/>
      <c r="C323" s="57"/>
      <c r="D323" s="69" t="s">
        <v>362</v>
      </c>
      <c r="E323" s="11" t="s">
        <v>363</v>
      </c>
      <c r="F323" s="7">
        <v>2892</v>
      </c>
      <c r="G323" s="7">
        <v>183060839</v>
      </c>
      <c r="H323" s="7">
        <v>2947.3809610712533</v>
      </c>
    </row>
    <row r="324" spans="1:8" ht="18" x14ac:dyDescent="0.45">
      <c r="A324" s="62"/>
      <c r="B324" s="57"/>
      <c r="C324" s="57"/>
      <c r="D324" s="69" t="s">
        <v>818</v>
      </c>
      <c r="E324" s="11" t="s">
        <v>364</v>
      </c>
      <c r="F324" s="7">
        <v>101428</v>
      </c>
      <c r="G324" s="7">
        <v>20875442842</v>
      </c>
      <c r="H324" s="7">
        <v>398830.34120000439</v>
      </c>
    </row>
    <row r="325" spans="1:8" x14ac:dyDescent="0.45">
      <c r="A325" s="62"/>
      <c r="B325" s="57"/>
      <c r="C325" s="49">
        <v>6308</v>
      </c>
      <c r="D325" s="69" t="s">
        <v>365</v>
      </c>
      <c r="E325" s="11" t="s">
        <v>366</v>
      </c>
      <c r="F325" s="7">
        <v>45553.4</v>
      </c>
      <c r="G325" s="7">
        <v>17038795692</v>
      </c>
      <c r="H325" s="7">
        <v>345816.79626770795</v>
      </c>
    </row>
    <row r="326" spans="1:8" x14ac:dyDescent="0.45">
      <c r="A326" s="62"/>
      <c r="B326" s="57"/>
      <c r="C326" s="49">
        <v>6309</v>
      </c>
      <c r="D326" s="69" t="s">
        <v>367</v>
      </c>
      <c r="E326" s="11" t="s">
        <v>368</v>
      </c>
      <c r="F326" s="7">
        <v>13855</v>
      </c>
      <c r="G326" s="7">
        <v>15640200</v>
      </c>
      <c r="H326" s="7">
        <v>365</v>
      </c>
    </row>
    <row r="327" spans="1:8" ht="18" x14ac:dyDescent="0.45">
      <c r="A327" s="62"/>
      <c r="B327" s="57"/>
      <c r="C327" s="56">
        <v>6310</v>
      </c>
      <c r="D327" s="69" t="s">
        <v>369</v>
      </c>
      <c r="E327" s="11" t="s">
        <v>370</v>
      </c>
      <c r="F327" s="7">
        <v>65954</v>
      </c>
      <c r="G327" s="7">
        <v>1301577436</v>
      </c>
      <c r="H327" s="7">
        <v>30000</v>
      </c>
    </row>
    <row r="328" spans="1:8" ht="18" x14ac:dyDescent="0.45">
      <c r="A328" s="62"/>
      <c r="B328" s="57"/>
      <c r="C328" s="57"/>
      <c r="D328" s="69" t="s">
        <v>819</v>
      </c>
      <c r="E328" s="11" t="s">
        <v>371</v>
      </c>
      <c r="F328" s="7">
        <v>216651</v>
      </c>
      <c r="G328" s="7">
        <v>3494338975</v>
      </c>
      <c r="H328" s="7">
        <v>72885.244931649955</v>
      </c>
    </row>
    <row r="329" spans="1:8" ht="18" x14ac:dyDescent="0.45">
      <c r="A329" s="62"/>
      <c r="B329" s="57"/>
      <c r="C329" s="56">
        <v>7019</v>
      </c>
      <c r="D329" s="69" t="s">
        <v>372</v>
      </c>
      <c r="E329" s="11" t="s">
        <v>689</v>
      </c>
      <c r="F329" s="7">
        <v>263894.59999999998</v>
      </c>
      <c r="G329" s="7">
        <v>28132810967</v>
      </c>
      <c r="H329" s="7">
        <v>580189.9000047982</v>
      </c>
    </row>
    <row r="330" spans="1:8" ht="18" x14ac:dyDescent="0.45">
      <c r="A330" s="62"/>
      <c r="B330" s="57"/>
      <c r="C330" s="57"/>
      <c r="D330" s="69" t="s">
        <v>820</v>
      </c>
      <c r="E330" s="11" t="s">
        <v>690</v>
      </c>
      <c r="F330" s="7">
        <v>615616</v>
      </c>
      <c r="G330" s="7">
        <v>64353434612</v>
      </c>
      <c r="H330" s="7">
        <v>1219035.2936765677</v>
      </c>
    </row>
    <row r="331" spans="1:8" ht="18" x14ac:dyDescent="0.45">
      <c r="A331" s="62"/>
      <c r="B331" s="57"/>
      <c r="C331" s="57"/>
      <c r="D331" s="69" t="s">
        <v>821</v>
      </c>
      <c r="E331" s="11" t="s">
        <v>691</v>
      </c>
      <c r="F331" s="7">
        <v>62371</v>
      </c>
      <c r="G331" s="7">
        <v>3858301487</v>
      </c>
      <c r="H331" s="7">
        <v>60824.944923766481</v>
      </c>
    </row>
    <row r="332" spans="1:8" ht="18" x14ac:dyDescent="0.45">
      <c r="A332" s="62"/>
      <c r="B332" s="57"/>
      <c r="C332" s="57"/>
      <c r="D332" s="69" t="s">
        <v>822</v>
      </c>
      <c r="E332" s="11" t="s">
        <v>595</v>
      </c>
      <c r="F332" s="7">
        <v>70</v>
      </c>
      <c r="G332" s="7">
        <v>5880000</v>
      </c>
      <c r="H332" s="7">
        <v>140</v>
      </c>
    </row>
    <row r="333" spans="1:8" ht="18" x14ac:dyDescent="0.45">
      <c r="A333" s="62"/>
      <c r="B333" s="57"/>
      <c r="C333" s="57"/>
      <c r="D333" s="69" t="s">
        <v>823</v>
      </c>
      <c r="E333" s="11" t="s">
        <v>692</v>
      </c>
      <c r="F333" s="7">
        <v>15210</v>
      </c>
      <c r="G333" s="7">
        <v>2013861664</v>
      </c>
      <c r="H333" s="7">
        <v>28464</v>
      </c>
    </row>
    <row r="334" spans="1:8" x14ac:dyDescent="0.45">
      <c r="A334" s="15"/>
      <c r="B334" s="25"/>
      <c r="C334" s="25"/>
      <c r="D334" s="75"/>
      <c r="E334" s="17"/>
      <c r="F334" s="18">
        <f>SUM(F273:F333)</f>
        <v>39375354.800000004</v>
      </c>
      <c r="G334" s="18">
        <f t="shared" ref="G334:H334" si="22">SUM(G273:G333)</f>
        <v>5927289172832</v>
      </c>
      <c r="H334" s="18">
        <f t="shared" si="22"/>
        <v>109541325.76123391</v>
      </c>
    </row>
    <row r="335" spans="1:8" ht="19.5" customHeight="1" x14ac:dyDescent="0.45">
      <c r="A335" s="62" t="s">
        <v>373</v>
      </c>
      <c r="B335" s="57"/>
      <c r="C335" s="56">
        <v>5602</v>
      </c>
      <c r="D335" s="69" t="s">
        <v>374</v>
      </c>
      <c r="E335" s="11" t="s">
        <v>375</v>
      </c>
      <c r="F335" s="23">
        <v>18150</v>
      </c>
      <c r="G335" s="23">
        <v>5600234400</v>
      </c>
      <c r="H335" s="23">
        <v>114975</v>
      </c>
    </row>
    <row r="336" spans="1:8" ht="19.5" customHeight="1" x14ac:dyDescent="0.45">
      <c r="A336" s="62"/>
      <c r="B336" s="57"/>
      <c r="C336" s="57"/>
      <c r="D336" s="69" t="s">
        <v>376</v>
      </c>
      <c r="E336" s="11" t="s">
        <v>377</v>
      </c>
      <c r="F336" s="23">
        <v>758710.8</v>
      </c>
      <c r="G336" s="23">
        <v>136179965812</v>
      </c>
      <c r="H336" s="23">
        <v>3072669.7724863272</v>
      </c>
    </row>
    <row r="337" spans="1:8" ht="19.5" customHeight="1" x14ac:dyDescent="0.45">
      <c r="A337" s="62"/>
      <c r="B337" s="57"/>
      <c r="C337" s="57"/>
      <c r="D337" s="69" t="s">
        <v>824</v>
      </c>
      <c r="E337" s="11" t="s">
        <v>378</v>
      </c>
      <c r="F337" s="23">
        <v>99057</v>
      </c>
      <c r="G337" s="23">
        <v>16499150362</v>
      </c>
      <c r="H337" s="23">
        <v>265634.12980790704</v>
      </c>
    </row>
    <row r="338" spans="1:8" ht="19.5" customHeight="1" x14ac:dyDescent="0.45">
      <c r="A338" s="62"/>
      <c r="B338" s="57"/>
      <c r="C338" s="56">
        <v>5603</v>
      </c>
      <c r="D338" s="69" t="s">
        <v>825</v>
      </c>
      <c r="E338" s="11" t="s">
        <v>604</v>
      </c>
      <c r="F338" s="23">
        <v>90846.1</v>
      </c>
      <c r="G338" s="23">
        <v>13836940043</v>
      </c>
      <c r="H338" s="23">
        <v>263256.77993923728</v>
      </c>
    </row>
    <row r="339" spans="1:8" ht="19.5" customHeight="1" x14ac:dyDescent="0.45">
      <c r="A339" s="62"/>
      <c r="B339" s="57"/>
      <c r="C339" s="57"/>
      <c r="D339" s="69" t="s">
        <v>379</v>
      </c>
      <c r="E339" s="11" t="s">
        <v>380</v>
      </c>
      <c r="F339" s="23">
        <v>448510.6</v>
      </c>
      <c r="G339" s="23">
        <v>80828229135</v>
      </c>
      <c r="H339" s="23">
        <v>1720849.9600772006</v>
      </c>
    </row>
    <row r="340" spans="1:8" ht="19.5" customHeight="1" x14ac:dyDescent="0.45">
      <c r="A340" s="62"/>
      <c r="B340" s="57"/>
      <c r="C340" s="57"/>
      <c r="D340" s="69" t="s">
        <v>381</v>
      </c>
      <c r="E340" s="11" t="s">
        <v>382</v>
      </c>
      <c r="F340" s="23">
        <v>22269.4</v>
      </c>
      <c r="G340" s="23">
        <v>3753950666</v>
      </c>
      <c r="H340" s="23">
        <v>54468.537336394103</v>
      </c>
    </row>
    <row r="341" spans="1:8" ht="19.5" customHeight="1" x14ac:dyDescent="0.45">
      <c r="A341" s="62"/>
      <c r="B341" s="57"/>
      <c r="C341" s="57"/>
      <c r="D341" s="69" t="s">
        <v>383</v>
      </c>
      <c r="E341" s="11" t="s">
        <v>384</v>
      </c>
      <c r="F341" s="23">
        <v>687440.5</v>
      </c>
      <c r="G341" s="23">
        <v>77918531398</v>
      </c>
      <c r="H341" s="23">
        <v>1455979.105172971</v>
      </c>
    </row>
    <row r="342" spans="1:8" ht="19.5" customHeight="1" x14ac:dyDescent="0.45">
      <c r="A342" s="62"/>
      <c r="B342" s="57"/>
      <c r="C342" s="57"/>
      <c r="D342" s="69" t="s">
        <v>385</v>
      </c>
      <c r="E342" s="11" t="s">
        <v>386</v>
      </c>
      <c r="F342" s="23">
        <v>93311</v>
      </c>
      <c r="G342" s="23">
        <v>18936072745</v>
      </c>
      <c r="H342" s="23">
        <v>374384.06108281587</v>
      </c>
    </row>
    <row r="343" spans="1:8" ht="19.5" customHeight="1" x14ac:dyDescent="0.45">
      <c r="A343" s="62"/>
      <c r="B343" s="57"/>
      <c r="C343" s="57"/>
      <c r="D343" s="69" t="s">
        <v>387</v>
      </c>
      <c r="E343" s="11" t="s">
        <v>388</v>
      </c>
      <c r="F343" s="23">
        <v>230775.2</v>
      </c>
      <c r="G343" s="23">
        <v>16396039099</v>
      </c>
      <c r="H343" s="23">
        <v>282582.84959474823</v>
      </c>
    </row>
    <row r="344" spans="1:8" ht="19.5" customHeight="1" x14ac:dyDescent="0.45">
      <c r="A344" s="62"/>
      <c r="B344" s="57"/>
      <c r="C344" s="57"/>
      <c r="D344" s="69" t="s">
        <v>826</v>
      </c>
      <c r="E344" s="11" t="s">
        <v>605</v>
      </c>
      <c r="F344" s="23">
        <v>429</v>
      </c>
      <c r="G344" s="23">
        <v>86478000</v>
      </c>
      <c r="H344" s="23">
        <v>2059</v>
      </c>
    </row>
    <row r="345" spans="1:8" ht="19.5" customHeight="1" x14ac:dyDescent="0.45">
      <c r="A345" s="62"/>
      <c r="B345" s="57"/>
      <c r="C345" s="57"/>
      <c r="D345" s="69" t="s">
        <v>389</v>
      </c>
      <c r="E345" s="11" t="s">
        <v>390</v>
      </c>
      <c r="F345" s="23">
        <v>49415</v>
      </c>
      <c r="G345" s="23">
        <v>5287256470</v>
      </c>
      <c r="H345" s="23">
        <v>123538</v>
      </c>
    </row>
    <row r="346" spans="1:8" ht="19.5" customHeight="1" x14ac:dyDescent="0.45">
      <c r="A346" s="62"/>
      <c r="B346" s="57"/>
      <c r="C346" s="57"/>
      <c r="D346" s="69" t="s">
        <v>827</v>
      </c>
      <c r="E346" s="11" t="s">
        <v>606</v>
      </c>
      <c r="F346" s="23">
        <v>73427.320000000007</v>
      </c>
      <c r="G346" s="23">
        <v>8812529092</v>
      </c>
      <c r="H346" s="23">
        <v>171236.82938875139</v>
      </c>
    </row>
    <row r="347" spans="1:8" ht="19.5" customHeight="1" x14ac:dyDescent="0.45">
      <c r="A347" s="62"/>
      <c r="B347" s="58"/>
      <c r="C347" s="58"/>
      <c r="D347" s="69" t="s">
        <v>391</v>
      </c>
      <c r="E347" s="11" t="s">
        <v>392</v>
      </c>
      <c r="F347" s="23">
        <v>73328.299999999988</v>
      </c>
      <c r="G347" s="23">
        <v>22648632042</v>
      </c>
      <c r="H347" s="23">
        <v>362166.72885609022</v>
      </c>
    </row>
    <row r="348" spans="1:8" x14ac:dyDescent="0.45">
      <c r="A348" s="22"/>
      <c r="B348" s="22"/>
      <c r="C348" s="22"/>
      <c r="D348" s="75"/>
      <c r="E348" s="17"/>
      <c r="F348" s="18">
        <f>SUM(F335:F347)</f>
        <v>2645670.2199999997</v>
      </c>
      <c r="G348" s="18">
        <f t="shared" ref="G348:H348" si="23">SUM(G335:G347)</f>
        <v>406784009264</v>
      </c>
      <c r="H348" s="18">
        <f t="shared" si="23"/>
        <v>8263800.7537424434</v>
      </c>
    </row>
    <row r="349" spans="1:8" ht="18" x14ac:dyDescent="0.45">
      <c r="A349" s="82" t="s">
        <v>393</v>
      </c>
      <c r="B349" s="55"/>
      <c r="C349" s="56">
        <v>5701</v>
      </c>
      <c r="D349" s="69" t="s">
        <v>394</v>
      </c>
      <c r="E349" s="42" t="s">
        <v>395</v>
      </c>
      <c r="F349" s="23">
        <v>255267</v>
      </c>
      <c r="G349" s="23">
        <v>289013821742</v>
      </c>
      <c r="H349" s="23">
        <v>5599836.5435898472</v>
      </c>
    </row>
    <row r="350" spans="1:8" ht="18" x14ac:dyDescent="0.45">
      <c r="A350" s="82"/>
      <c r="B350" s="55"/>
      <c r="C350" s="57"/>
      <c r="D350" s="69" t="s">
        <v>396</v>
      </c>
      <c r="E350" s="42" t="s">
        <v>397</v>
      </c>
      <c r="F350" s="23">
        <v>4381044</v>
      </c>
      <c r="G350" s="23">
        <v>9007534130209</v>
      </c>
      <c r="H350" s="23">
        <v>183724964.01318315</v>
      </c>
    </row>
    <row r="351" spans="1:8" ht="18" x14ac:dyDescent="0.45">
      <c r="A351" s="82"/>
      <c r="B351" s="55"/>
      <c r="C351" s="58"/>
      <c r="D351" s="69" t="s">
        <v>398</v>
      </c>
      <c r="E351" s="42" t="s">
        <v>399</v>
      </c>
      <c r="F351" s="23">
        <v>347904</v>
      </c>
      <c r="G351" s="23">
        <v>1646682155471</v>
      </c>
      <c r="H351" s="23">
        <v>31975180.049501743</v>
      </c>
    </row>
    <row r="352" spans="1:8" ht="20.25" customHeight="1" x14ac:dyDescent="0.45">
      <c r="A352" s="82"/>
      <c r="B352" s="55"/>
      <c r="C352" s="56">
        <v>5702</v>
      </c>
      <c r="D352" s="69" t="s">
        <v>400</v>
      </c>
      <c r="E352" s="42" t="s">
        <v>401</v>
      </c>
      <c r="F352" s="23">
        <v>43136.800000000003</v>
      </c>
      <c r="G352" s="23">
        <v>58643846316</v>
      </c>
      <c r="H352" s="23">
        <v>932944.74422498676</v>
      </c>
    </row>
    <row r="353" spans="1:8" ht="18" x14ac:dyDescent="0.45">
      <c r="A353" s="82"/>
      <c r="B353" s="55"/>
      <c r="C353" s="57"/>
      <c r="D353" s="69" t="s">
        <v>402</v>
      </c>
      <c r="E353" s="42" t="s">
        <v>403</v>
      </c>
      <c r="F353" s="23">
        <v>1639</v>
      </c>
      <c r="G353" s="23">
        <v>7660289216</v>
      </c>
      <c r="H353" s="23">
        <v>173984.33416403565</v>
      </c>
    </row>
    <row r="354" spans="1:8" ht="18" x14ac:dyDescent="0.45">
      <c r="A354" s="82"/>
      <c r="B354" s="55"/>
      <c r="C354" s="57"/>
      <c r="D354" s="69" t="s">
        <v>404</v>
      </c>
      <c r="E354" s="42" t="s">
        <v>405</v>
      </c>
      <c r="F354" s="23">
        <v>9299</v>
      </c>
      <c r="G354" s="23">
        <v>7113202336</v>
      </c>
      <c r="H354" s="23">
        <v>147047.48352486332</v>
      </c>
    </row>
    <row r="355" spans="1:8" ht="18" x14ac:dyDescent="0.45">
      <c r="A355" s="82"/>
      <c r="B355" s="55"/>
      <c r="C355" s="57"/>
      <c r="D355" s="69" t="s">
        <v>406</v>
      </c>
      <c r="E355" s="42" t="s">
        <v>609</v>
      </c>
      <c r="F355" s="23">
        <v>89564</v>
      </c>
      <c r="G355" s="23">
        <v>152688024534</v>
      </c>
      <c r="H355" s="23">
        <v>2964919.9277985217</v>
      </c>
    </row>
    <row r="356" spans="1:8" ht="18" x14ac:dyDescent="0.45">
      <c r="A356" s="82"/>
      <c r="B356" s="55"/>
      <c r="C356" s="57"/>
      <c r="D356" s="69" t="s">
        <v>407</v>
      </c>
      <c r="E356" s="42" t="s">
        <v>408</v>
      </c>
      <c r="F356" s="4">
        <v>154</v>
      </c>
      <c r="G356" s="4">
        <v>436576000</v>
      </c>
      <c r="H356" s="4">
        <v>10387</v>
      </c>
    </row>
    <row r="357" spans="1:8" ht="18" x14ac:dyDescent="0.45">
      <c r="A357" s="82"/>
      <c r="B357" s="55"/>
      <c r="C357" s="57"/>
      <c r="D357" s="69" t="s">
        <v>828</v>
      </c>
      <c r="E357" s="42" t="s">
        <v>409</v>
      </c>
      <c r="F357" s="23">
        <v>719298.5</v>
      </c>
      <c r="G357" s="23">
        <v>393186341179</v>
      </c>
      <c r="H357" s="23">
        <v>7493798.8072723402</v>
      </c>
    </row>
    <row r="358" spans="1:8" ht="18" x14ac:dyDescent="0.45">
      <c r="A358" s="82"/>
      <c r="B358" s="55"/>
      <c r="C358" s="56">
        <v>5704</v>
      </c>
      <c r="D358" s="69" t="s">
        <v>832</v>
      </c>
      <c r="E358" s="48" t="s">
        <v>610</v>
      </c>
      <c r="F358" s="4">
        <v>700</v>
      </c>
      <c r="G358" s="4">
        <v>50736000</v>
      </c>
      <c r="H358" s="4">
        <v>1200</v>
      </c>
    </row>
    <row r="359" spans="1:8" ht="18" x14ac:dyDescent="0.45">
      <c r="A359" s="82"/>
      <c r="B359" s="66"/>
      <c r="C359" s="57"/>
      <c r="D359" s="69" t="s">
        <v>833</v>
      </c>
      <c r="E359" s="48" t="s">
        <v>410</v>
      </c>
      <c r="F359" s="4">
        <v>13887369</v>
      </c>
      <c r="G359" s="4">
        <v>1227295219212</v>
      </c>
      <c r="H359" s="4">
        <v>24063608.846754625</v>
      </c>
    </row>
    <row r="360" spans="1:8" x14ac:dyDescent="0.45">
      <c r="A360" s="16"/>
      <c r="B360" s="16"/>
      <c r="C360" s="16"/>
      <c r="D360" s="75"/>
      <c r="E360" s="17"/>
      <c r="F360" s="18">
        <f>SUM(F349:F359)</f>
        <v>19735375.300000001</v>
      </c>
      <c r="G360" s="18">
        <f t="shared" ref="G360:H360" si="24">SUM(G349:G359)</f>
        <v>12790304342215</v>
      </c>
      <c r="H360" s="18">
        <f t="shared" si="24"/>
        <v>257087871.75001413</v>
      </c>
    </row>
    <row r="361" spans="1:8" ht="18" x14ac:dyDescent="0.45">
      <c r="A361" s="82" t="s">
        <v>411</v>
      </c>
      <c r="B361" s="67"/>
      <c r="C361" s="56">
        <v>5702</v>
      </c>
      <c r="D361" s="69" t="s">
        <v>829</v>
      </c>
      <c r="E361" s="42" t="s">
        <v>607</v>
      </c>
      <c r="F361" s="23">
        <v>7500</v>
      </c>
      <c r="G361" s="23">
        <v>673050000</v>
      </c>
      <c r="H361" s="23">
        <v>16025</v>
      </c>
    </row>
    <row r="362" spans="1:8" ht="18" x14ac:dyDescent="0.45">
      <c r="A362" s="82"/>
      <c r="B362" s="68"/>
      <c r="C362" s="57"/>
      <c r="D362" s="69" t="s">
        <v>830</v>
      </c>
      <c r="E362" s="42" t="s">
        <v>608</v>
      </c>
      <c r="F362" s="23">
        <v>61709</v>
      </c>
      <c r="G362" s="23">
        <v>16436722507</v>
      </c>
      <c r="H362" s="23">
        <v>280927</v>
      </c>
    </row>
    <row r="363" spans="1:8" ht="18" x14ac:dyDescent="0.45">
      <c r="A363" s="82"/>
      <c r="B363" s="68"/>
      <c r="C363" s="57"/>
      <c r="D363" s="69" t="s">
        <v>412</v>
      </c>
      <c r="E363" s="11" t="s">
        <v>413</v>
      </c>
      <c r="F363" s="23">
        <v>104236.5</v>
      </c>
      <c r="G363" s="23">
        <v>19015790830</v>
      </c>
      <c r="H363" s="23">
        <v>283025.47205865942</v>
      </c>
    </row>
    <row r="364" spans="1:8" ht="20.25" customHeight="1" x14ac:dyDescent="0.45">
      <c r="A364" s="82"/>
      <c r="B364" s="68"/>
      <c r="C364" s="57"/>
      <c r="D364" s="69" t="s">
        <v>414</v>
      </c>
      <c r="E364" s="11" t="s">
        <v>415</v>
      </c>
      <c r="F364" s="23">
        <v>90904</v>
      </c>
      <c r="G364" s="23">
        <v>20947450163</v>
      </c>
      <c r="H364" s="23">
        <v>417892.12664193934</v>
      </c>
    </row>
    <row r="365" spans="1:8" ht="20.25" customHeight="1" x14ac:dyDescent="0.45">
      <c r="A365" s="82"/>
      <c r="B365" s="68"/>
      <c r="C365" s="57"/>
      <c r="D365" s="69" t="s">
        <v>416</v>
      </c>
      <c r="E365" s="11" t="s">
        <v>417</v>
      </c>
      <c r="F365" s="23">
        <v>2383</v>
      </c>
      <c r="G365" s="23">
        <v>590547672</v>
      </c>
      <c r="H365" s="23">
        <v>9167</v>
      </c>
    </row>
    <row r="366" spans="1:8" ht="18" x14ac:dyDescent="0.45">
      <c r="A366" s="82"/>
      <c r="B366" s="68"/>
      <c r="C366" s="57"/>
      <c r="D366" s="69" t="s">
        <v>418</v>
      </c>
      <c r="E366" s="11" t="s">
        <v>419</v>
      </c>
      <c r="F366" s="23">
        <v>36462862.43</v>
      </c>
      <c r="G366" s="23">
        <v>15495607444358</v>
      </c>
      <c r="H366" s="23">
        <v>305352816.19337958</v>
      </c>
    </row>
    <row r="367" spans="1:8" ht="18" x14ac:dyDescent="0.45">
      <c r="A367" s="82"/>
      <c r="B367" s="68"/>
      <c r="C367" s="58"/>
      <c r="D367" s="69" t="s">
        <v>420</v>
      </c>
      <c r="E367" s="11" t="s">
        <v>421</v>
      </c>
      <c r="F367" s="23">
        <v>6397186.0300000003</v>
      </c>
      <c r="G367" s="23">
        <v>891006478140</v>
      </c>
      <c r="H367" s="23">
        <v>14455924.309037056</v>
      </c>
    </row>
    <row r="368" spans="1:8" ht="18" x14ac:dyDescent="0.45">
      <c r="A368" s="82"/>
      <c r="B368" s="68"/>
      <c r="C368" s="56">
        <v>5703</v>
      </c>
      <c r="D368" s="69" t="s">
        <v>831</v>
      </c>
      <c r="E368" s="42" t="s">
        <v>611</v>
      </c>
      <c r="F368" s="23">
        <v>1400</v>
      </c>
      <c r="G368" s="23">
        <v>31920000</v>
      </c>
      <c r="H368" s="23">
        <v>760</v>
      </c>
    </row>
    <row r="369" spans="1:8" ht="18" x14ac:dyDescent="0.45">
      <c r="A369" s="82"/>
      <c r="B369" s="68"/>
      <c r="C369" s="57"/>
      <c r="D369" s="69" t="s">
        <v>422</v>
      </c>
      <c r="E369" s="11" t="s">
        <v>423</v>
      </c>
      <c r="F369" s="23">
        <v>97736</v>
      </c>
      <c r="G369" s="23">
        <v>15977703034</v>
      </c>
      <c r="H369" s="23">
        <v>379292</v>
      </c>
    </row>
    <row r="370" spans="1:8" ht="18" x14ac:dyDescent="0.45">
      <c r="A370" s="82"/>
      <c r="B370" s="68"/>
      <c r="C370" s="58"/>
      <c r="D370" s="69" t="s">
        <v>424</v>
      </c>
      <c r="E370" s="11" t="s">
        <v>425</v>
      </c>
      <c r="F370" s="23">
        <v>1143467</v>
      </c>
      <c r="G370" s="23">
        <v>100720606930</v>
      </c>
      <c r="H370" s="23">
        <v>2074682.6129290969</v>
      </c>
    </row>
    <row r="371" spans="1:8" ht="18" x14ac:dyDescent="0.45">
      <c r="A371" s="82"/>
      <c r="B371" s="68"/>
      <c r="C371" s="56">
        <v>5704</v>
      </c>
      <c r="D371" s="69" t="s">
        <v>832</v>
      </c>
      <c r="E371" s="27" t="s">
        <v>693</v>
      </c>
      <c r="F371" s="7">
        <v>700</v>
      </c>
      <c r="G371" s="7">
        <v>50736000</v>
      </c>
      <c r="H371" s="7">
        <v>1200</v>
      </c>
    </row>
    <row r="372" spans="1:8" ht="18" x14ac:dyDescent="0.45">
      <c r="A372" s="82"/>
      <c r="B372" s="68"/>
      <c r="C372" s="57"/>
      <c r="D372" s="69" t="s">
        <v>833</v>
      </c>
      <c r="E372" s="27" t="s">
        <v>694</v>
      </c>
      <c r="F372" s="7">
        <v>15479800</v>
      </c>
      <c r="G372" s="7">
        <v>1341435087909</v>
      </c>
      <c r="H372" s="7">
        <v>25310225.648479152</v>
      </c>
    </row>
    <row r="373" spans="1:8" ht="18" x14ac:dyDescent="0.45">
      <c r="A373" s="82"/>
      <c r="B373" s="68"/>
      <c r="C373" s="58"/>
      <c r="D373" s="69" t="s">
        <v>426</v>
      </c>
      <c r="E373" s="27" t="s">
        <v>427</v>
      </c>
      <c r="F373" s="23">
        <v>2633993</v>
      </c>
      <c r="G373" s="23">
        <v>273767250396</v>
      </c>
      <c r="H373" s="23">
        <v>6170352.4574876269</v>
      </c>
    </row>
    <row r="374" spans="1:8" ht="18" x14ac:dyDescent="0.45">
      <c r="A374" s="82"/>
      <c r="B374" s="68"/>
      <c r="C374" s="56">
        <v>5705</v>
      </c>
      <c r="D374" s="69" t="s">
        <v>428</v>
      </c>
      <c r="E374" s="11" t="s">
        <v>429</v>
      </c>
      <c r="F374" s="23">
        <v>4944</v>
      </c>
      <c r="G374" s="23">
        <v>5163978830</v>
      </c>
      <c r="H374" s="23">
        <v>125892.27332245959</v>
      </c>
    </row>
    <row r="375" spans="1:8" ht="18" x14ac:dyDescent="0.45">
      <c r="A375" s="82"/>
      <c r="B375" s="68"/>
      <c r="C375" s="58"/>
      <c r="D375" s="69" t="s">
        <v>430</v>
      </c>
      <c r="E375" s="11" t="s">
        <v>431</v>
      </c>
      <c r="F375" s="23">
        <v>6933352.3999999994</v>
      </c>
      <c r="G375" s="23">
        <v>1332226133308</v>
      </c>
      <c r="H375" s="23">
        <v>22616882.39324411</v>
      </c>
    </row>
    <row r="376" spans="1:8" x14ac:dyDescent="0.45">
      <c r="A376" s="16"/>
      <c r="B376" s="25"/>
      <c r="C376" s="25"/>
      <c r="D376" s="75"/>
      <c r="E376" s="17"/>
      <c r="F376" s="18">
        <f>SUM(F361:F375)</f>
        <v>69422173.359999999</v>
      </c>
      <c r="G376" s="18">
        <f t="shared" ref="G376:H376" si="25">SUM(G361:G375)</f>
        <v>19513650900077</v>
      </c>
      <c r="H376" s="18">
        <f t="shared" si="25"/>
        <v>377495064.48657966</v>
      </c>
    </row>
    <row r="377" spans="1:8" ht="19.5" customHeight="1" x14ac:dyDescent="0.45">
      <c r="A377" s="64" t="s">
        <v>432</v>
      </c>
      <c r="B377" s="63"/>
      <c r="C377" s="54">
        <v>5808</v>
      </c>
      <c r="D377" s="69" t="s">
        <v>433</v>
      </c>
      <c r="E377" s="11" t="s">
        <v>434</v>
      </c>
      <c r="F377" s="23">
        <v>2058</v>
      </c>
      <c r="G377" s="23">
        <v>264061980</v>
      </c>
      <c r="H377" s="23">
        <v>6174</v>
      </c>
    </row>
    <row r="378" spans="1:8" ht="18" x14ac:dyDescent="0.45">
      <c r="A378" s="65"/>
      <c r="B378" s="63"/>
      <c r="C378" s="66"/>
      <c r="D378" s="69" t="s">
        <v>435</v>
      </c>
      <c r="E378" s="11" t="s">
        <v>436</v>
      </c>
      <c r="F378" s="23">
        <v>182094</v>
      </c>
      <c r="G378" s="23">
        <v>44899538395</v>
      </c>
      <c r="H378" s="23">
        <v>920637.51433812606</v>
      </c>
    </row>
    <row r="379" spans="1:8" ht="18" x14ac:dyDescent="0.45">
      <c r="A379" s="65"/>
      <c r="B379" s="63"/>
      <c r="C379" s="54">
        <v>5810</v>
      </c>
      <c r="D379" s="69" t="s">
        <v>437</v>
      </c>
      <c r="E379" s="11" t="s">
        <v>438</v>
      </c>
      <c r="F379" s="23">
        <v>98</v>
      </c>
      <c r="G379" s="23">
        <v>32863320</v>
      </c>
      <c r="H379" s="23">
        <v>381.61245747065004</v>
      </c>
    </row>
    <row r="380" spans="1:8" ht="19.5" customHeight="1" x14ac:dyDescent="0.45">
      <c r="A380" s="65"/>
      <c r="B380" s="63"/>
      <c r="C380" s="57"/>
      <c r="D380" s="69" t="s">
        <v>834</v>
      </c>
      <c r="E380" s="11" t="s">
        <v>612</v>
      </c>
      <c r="F380" s="23">
        <v>60</v>
      </c>
      <c r="G380" s="23">
        <v>14854500</v>
      </c>
      <c r="H380" s="23">
        <v>173.333411124984</v>
      </c>
    </row>
    <row r="381" spans="1:8" ht="19.5" customHeight="1" x14ac:dyDescent="0.45">
      <c r="A381" s="65"/>
      <c r="B381" s="63"/>
      <c r="C381" s="58"/>
      <c r="D381" s="69" t="s">
        <v>439</v>
      </c>
      <c r="E381" s="11" t="s">
        <v>440</v>
      </c>
      <c r="F381" s="23">
        <v>29739</v>
      </c>
      <c r="G381" s="23">
        <v>9056899548</v>
      </c>
      <c r="H381" s="23">
        <v>199054.98791263826</v>
      </c>
    </row>
    <row r="382" spans="1:8" x14ac:dyDescent="0.45">
      <c r="A382" s="65"/>
      <c r="B382" s="83"/>
      <c r="C382" s="49">
        <v>5811</v>
      </c>
      <c r="D382" s="70">
        <v>58110000</v>
      </c>
      <c r="E382" s="11" t="s">
        <v>441</v>
      </c>
      <c r="F382" s="23">
        <v>20187</v>
      </c>
      <c r="G382" s="23">
        <v>4358593224</v>
      </c>
      <c r="H382" s="23">
        <v>83550.710772021601</v>
      </c>
    </row>
    <row r="383" spans="1:8" x14ac:dyDescent="0.45">
      <c r="A383" s="16"/>
      <c r="B383" s="16"/>
      <c r="C383" s="16"/>
      <c r="D383" s="75"/>
      <c r="E383" s="17"/>
      <c r="F383" s="18">
        <f>SUM(F377:F382)</f>
        <v>234236</v>
      </c>
      <c r="G383" s="18">
        <f t="shared" ref="G383:H383" si="26">SUM(G377:G382)</f>
        <v>58626810967</v>
      </c>
      <c r="H383" s="18">
        <f t="shared" si="26"/>
        <v>1209972.1588913817</v>
      </c>
    </row>
    <row r="384" spans="1:8" x14ac:dyDescent="0.45">
      <c r="A384" s="62" t="s">
        <v>982</v>
      </c>
      <c r="B384" s="62"/>
      <c r="C384" s="49">
        <v>6101</v>
      </c>
      <c r="D384" s="69" t="s">
        <v>836</v>
      </c>
      <c r="E384" s="11" t="s">
        <v>442</v>
      </c>
      <c r="F384" s="6">
        <v>10156</v>
      </c>
      <c r="G384" s="6">
        <v>10243154900</v>
      </c>
      <c r="H384" s="6">
        <v>243210</v>
      </c>
    </row>
    <row r="385" spans="1:8" ht="19.5" customHeight="1" x14ac:dyDescent="0.45">
      <c r="A385" s="62"/>
      <c r="B385" s="62"/>
      <c r="C385" s="51">
        <v>6102</v>
      </c>
      <c r="D385" s="69" t="s">
        <v>838</v>
      </c>
      <c r="E385" s="11" t="s">
        <v>837</v>
      </c>
      <c r="F385" s="7">
        <v>68021</v>
      </c>
      <c r="G385" s="7">
        <v>25287648578</v>
      </c>
      <c r="H385" s="7">
        <v>514987.86999806797</v>
      </c>
    </row>
    <row r="386" spans="1:8" ht="18" customHeight="1" x14ac:dyDescent="0.45">
      <c r="A386" s="62"/>
      <c r="B386" s="62"/>
      <c r="C386" s="56">
        <v>6103</v>
      </c>
      <c r="D386" s="71" t="s">
        <v>839</v>
      </c>
      <c r="E386" s="11" t="s">
        <v>443</v>
      </c>
      <c r="F386" s="23">
        <v>17254</v>
      </c>
      <c r="G386" s="23">
        <v>12410901753</v>
      </c>
      <c r="H386" s="23">
        <v>167238.91435151862</v>
      </c>
    </row>
    <row r="387" spans="1:8" ht="18" customHeight="1" x14ac:dyDescent="0.45">
      <c r="A387" s="62"/>
      <c r="B387" s="62"/>
      <c r="C387" s="57"/>
      <c r="D387" s="71" t="s">
        <v>840</v>
      </c>
      <c r="E387" s="11" t="s">
        <v>613</v>
      </c>
      <c r="F387" s="23">
        <v>6417</v>
      </c>
      <c r="G387" s="23">
        <v>1493376472</v>
      </c>
      <c r="H387" s="23">
        <v>17176</v>
      </c>
    </row>
    <row r="388" spans="1:8" ht="18" customHeight="1" x14ac:dyDescent="0.45">
      <c r="A388" s="62"/>
      <c r="B388" s="62"/>
      <c r="C388" s="57"/>
      <c r="D388" s="71" t="s">
        <v>841</v>
      </c>
      <c r="E388" s="11" t="s">
        <v>444</v>
      </c>
      <c r="F388" s="23">
        <v>2280</v>
      </c>
      <c r="G388" s="23">
        <v>478800000</v>
      </c>
      <c r="H388" s="23">
        <v>11400</v>
      </c>
    </row>
    <row r="389" spans="1:8" ht="18" customHeight="1" x14ac:dyDescent="0.45">
      <c r="A389" s="62"/>
      <c r="B389" s="62"/>
      <c r="C389" s="57"/>
      <c r="D389" s="69" t="s">
        <v>842</v>
      </c>
      <c r="E389" s="11" t="s">
        <v>614</v>
      </c>
      <c r="F389" s="23">
        <v>91843</v>
      </c>
      <c r="G389" s="23">
        <v>37171791784</v>
      </c>
      <c r="H389" s="23">
        <v>817852.45143886935</v>
      </c>
    </row>
    <row r="390" spans="1:8" ht="18" customHeight="1" x14ac:dyDescent="0.45">
      <c r="A390" s="62"/>
      <c r="B390" s="62"/>
      <c r="C390" s="57"/>
      <c r="D390" s="71" t="s">
        <v>843</v>
      </c>
      <c r="E390" s="11" t="s">
        <v>445</v>
      </c>
      <c r="F390" s="7">
        <v>858013</v>
      </c>
      <c r="G390" s="7">
        <v>556206525517</v>
      </c>
      <c r="H390" s="7">
        <v>10907999.612083413</v>
      </c>
    </row>
    <row r="391" spans="1:8" ht="18" customHeight="1" x14ac:dyDescent="0.45">
      <c r="A391" s="62"/>
      <c r="B391" s="62"/>
      <c r="C391" s="57"/>
      <c r="D391" s="69" t="s">
        <v>844</v>
      </c>
      <c r="E391" s="11" t="s">
        <v>446</v>
      </c>
      <c r="F391" s="7">
        <v>2597</v>
      </c>
      <c r="G391" s="7">
        <v>128781750</v>
      </c>
      <c r="H391" s="7">
        <v>3050</v>
      </c>
    </row>
    <row r="392" spans="1:8" ht="18" customHeight="1" x14ac:dyDescent="0.45">
      <c r="A392" s="62"/>
      <c r="B392" s="62"/>
      <c r="C392" s="58"/>
      <c r="D392" s="69" t="s">
        <v>845</v>
      </c>
      <c r="E392" s="11" t="s">
        <v>447</v>
      </c>
      <c r="F392" s="7">
        <v>7622</v>
      </c>
      <c r="G392" s="7">
        <v>2538955000</v>
      </c>
      <c r="H392" s="7">
        <v>58999</v>
      </c>
    </row>
    <row r="393" spans="1:8" ht="18" customHeight="1" x14ac:dyDescent="0.45">
      <c r="A393" s="62"/>
      <c r="B393" s="62"/>
      <c r="C393" s="62">
        <v>6104</v>
      </c>
      <c r="D393" s="69" t="s">
        <v>846</v>
      </c>
      <c r="E393" s="11" t="s">
        <v>615</v>
      </c>
      <c r="F393" s="7">
        <v>3900</v>
      </c>
      <c r="G393" s="7">
        <v>378000000</v>
      </c>
      <c r="H393" s="7">
        <v>9000</v>
      </c>
    </row>
    <row r="394" spans="1:8" ht="18" customHeight="1" x14ac:dyDescent="0.45">
      <c r="A394" s="62"/>
      <c r="B394" s="62"/>
      <c r="C394" s="62"/>
      <c r="D394" s="69" t="s">
        <v>847</v>
      </c>
      <c r="E394" s="11" t="s">
        <v>448</v>
      </c>
      <c r="F394" s="7">
        <v>122591</v>
      </c>
      <c r="G394" s="7">
        <v>42292681677</v>
      </c>
      <c r="H394" s="7">
        <v>821928.76931400551</v>
      </c>
    </row>
    <row r="395" spans="1:8" ht="18" customHeight="1" x14ac:dyDescent="0.45">
      <c r="A395" s="62"/>
      <c r="B395" s="62"/>
      <c r="C395" s="62"/>
      <c r="D395" s="69" t="s">
        <v>848</v>
      </c>
      <c r="E395" s="11" t="s">
        <v>449</v>
      </c>
      <c r="F395" s="7">
        <v>136</v>
      </c>
      <c r="G395" s="7">
        <v>3513312</v>
      </c>
      <c r="H395" s="7">
        <v>84</v>
      </c>
    </row>
    <row r="396" spans="1:8" ht="18" customHeight="1" x14ac:dyDescent="0.45">
      <c r="A396" s="62"/>
      <c r="B396" s="62"/>
      <c r="C396" s="62"/>
      <c r="D396" s="69" t="s">
        <v>849</v>
      </c>
      <c r="E396" s="11" t="s">
        <v>616</v>
      </c>
      <c r="F396" s="7">
        <v>11898</v>
      </c>
      <c r="G396" s="7">
        <v>5691558125</v>
      </c>
      <c r="H396" s="7">
        <v>76578</v>
      </c>
    </row>
    <row r="397" spans="1:8" ht="18" customHeight="1" x14ac:dyDescent="0.45">
      <c r="A397" s="62"/>
      <c r="B397" s="62"/>
      <c r="C397" s="62"/>
      <c r="D397" s="69" t="s">
        <v>850</v>
      </c>
      <c r="E397" s="11" t="s">
        <v>450</v>
      </c>
      <c r="F397" s="7">
        <v>25334</v>
      </c>
      <c r="G397" s="7">
        <v>5590608010</v>
      </c>
      <c r="H397" s="7">
        <v>127405.14325961242</v>
      </c>
    </row>
    <row r="398" spans="1:8" x14ac:dyDescent="0.45">
      <c r="A398" s="62"/>
      <c r="B398" s="62"/>
      <c r="C398" s="51">
        <v>6105</v>
      </c>
      <c r="D398" s="70">
        <v>61059000</v>
      </c>
      <c r="E398" s="11" t="s">
        <v>451</v>
      </c>
      <c r="F398" s="7">
        <v>108041.5</v>
      </c>
      <c r="G398" s="7">
        <v>61540667915</v>
      </c>
      <c r="H398" s="7">
        <v>965305.00014696573</v>
      </c>
    </row>
    <row r="399" spans="1:8" x14ac:dyDescent="0.45">
      <c r="A399" s="62"/>
      <c r="B399" s="62"/>
      <c r="C399" s="49">
        <v>6106</v>
      </c>
      <c r="D399" s="70">
        <v>61069000</v>
      </c>
      <c r="E399" s="11" t="s">
        <v>452</v>
      </c>
      <c r="F399" s="7">
        <v>27319</v>
      </c>
      <c r="G399" s="7">
        <v>26785423680</v>
      </c>
      <c r="H399" s="7">
        <v>390231.85107159556</v>
      </c>
    </row>
    <row r="400" spans="1:8" ht="18" customHeight="1" x14ac:dyDescent="0.45">
      <c r="A400" s="62"/>
      <c r="B400" s="62"/>
      <c r="C400" s="56">
        <v>6107</v>
      </c>
      <c r="D400" s="69" t="s">
        <v>851</v>
      </c>
      <c r="E400" s="11" t="s">
        <v>617</v>
      </c>
      <c r="F400" s="7">
        <v>1407</v>
      </c>
      <c r="G400" s="7">
        <v>301146423</v>
      </c>
      <c r="H400" s="7">
        <v>4953</v>
      </c>
    </row>
    <row r="401" spans="1:8" ht="18" customHeight="1" x14ac:dyDescent="0.45">
      <c r="A401" s="62"/>
      <c r="B401" s="62"/>
      <c r="C401" s="57"/>
      <c r="D401" s="69" t="s">
        <v>852</v>
      </c>
      <c r="E401" s="11" t="s">
        <v>453</v>
      </c>
      <c r="F401" s="7">
        <v>7209</v>
      </c>
      <c r="G401" s="7">
        <v>2524253320</v>
      </c>
      <c r="H401" s="7">
        <v>53473</v>
      </c>
    </row>
    <row r="402" spans="1:8" ht="18" customHeight="1" x14ac:dyDescent="0.45">
      <c r="A402" s="62"/>
      <c r="B402" s="62"/>
      <c r="C402" s="57"/>
      <c r="D402" s="69" t="s">
        <v>853</v>
      </c>
      <c r="E402" s="11" t="s">
        <v>617</v>
      </c>
      <c r="F402" s="7">
        <v>3950</v>
      </c>
      <c r="G402" s="7">
        <v>522656100</v>
      </c>
      <c r="H402" s="7">
        <v>5925</v>
      </c>
    </row>
    <row r="403" spans="1:8" ht="18" customHeight="1" x14ac:dyDescent="0.45">
      <c r="A403" s="62"/>
      <c r="B403" s="62"/>
      <c r="C403" s="57"/>
      <c r="D403" s="69" t="s">
        <v>854</v>
      </c>
      <c r="E403" s="11" t="s">
        <v>618</v>
      </c>
      <c r="F403" s="7">
        <v>526</v>
      </c>
      <c r="G403" s="7">
        <v>37829732</v>
      </c>
      <c r="H403" s="7">
        <v>442</v>
      </c>
    </row>
    <row r="404" spans="1:8" ht="18" customHeight="1" x14ac:dyDescent="0.45">
      <c r="A404" s="62"/>
      <c r="B404" s="62"/>
      <c r="C404" s="57"/>
      <c r="D404" s="69" t="s">
        <v>855</v>
      </c>
      <c r="E404" s="11" t="s">
        <v>617</v>
      </c>
      <c r="F404" s="7">
        <v>1650</v>
      </c>
      <c r="G404" s="7">
        <v>347322750</v>
      </c>
      <c r="H404" s="7">
        <v>4125</v>
      </c>
    </row>
    <row r="405" spans="1:8" ht="18" customHeight="1" x14ac:dyDescent="0.45">
      <c r="A405" s="62"/>
      <c r="B405" s="62"/>
      <c r="C405" s="58"/>
      <c r="D405" s="69" t="s">
        <v>856</v>
      </c>
      <c r="E405" s="11" t="s">
        <v>454</v>
      </c>
      <c r="F405" s="7">
        <v>111532</v>
      </c>
      <c r="G405" s="7">
        <v>73946805262</v>
      </c>
      <c r="H405" s="7">
        <v>1197747.5933447981</v>
      </c>
    </row>
    <row r="406" spans="1:8" ht="18" customHeight="1" x14ac:dyDescent="0.45">
      <c r="A406" s="62"/>
      <c r="B406" s="62"/>
      <c r="C406" s="56">
        <v>6108</v>
      </c>
      <c r="D406" s="69" t="s">
        <v>857</v>
      </c>
      <c r="E406" s="11" t="s">
        <v>455</v>
      </c>
      <c r="F406" s="7">
        <v>4006</v>
      </c>
      <c r="G406" s="7">
        <v>1893856800</v>
      </c>
      <c r="H406" s="7">
        <v>44712</v>
      </c>
    </row>
    <row r="407" spans="1:8" ht="18" customHeight="1" x14ac:dyDescent="0.45">
      <c r="A407" s="62"/>
      <c r="B407" s="62"/>
      <c r="C407" s="57"/>
      <c r="D407" s="69" t="s">
        <v>858</v>
      </c>
      <c r="E407" s="11" t="s">
        <v>617</v>
      </c>
      <c r="F407" s="7">
        <v>1940</v>
      </c>
      <c r="G407" s="7">
        <v>434059680</v>
      </c>
      <c r="H407" s="7">
        <v>5820</v>
      </c>
    </row>
    <row r="408" spans="1:8" ht="18" customHeight="1" x14ac:dyDescent="0.45">
      <c r="A408" s="62"/>
      <c r="B408" s="62"/>
      <c r="C408" s="57"/>
      <c r="D408" s="69" t="s">
        <v>859</v>
      </c>
      <c r="E408" s="11" t="s">
        <v>456</v>
      </c>
      <c r="F408" s="7">
        <v>2316</v>
      </c>
      <c r="G408" s="7">
        <v>612581610</v>
      </c>
      <c r="H408" s="7">
        <v>12406.63620498899</v>
      </c>
    </row>
    <row r="409" spans="1:8" ht="18" customHeight="1" x14ac:dyDescent="0.45">
      <c r="A409" s="62"/>
      <c r="B409" s="62"/>
      <c r="C409" s="57"/>
      <c r="D409" s="69" t="s">
        <v>860</v>
      </c>
      <c r="E409" s="11" t="s">
        <v>618</v>
      </c>
      <c r="F409" s="7">
        <v>35</v>
      </c>
      <c r="G409" s="7">
        <v>2993900</v>
      </c>
      <c r="H409" s="7">
        <v>70</v>
      </c>
    </row>
    <row r="410" spans="1:8" ht="18" customHeight="1" x14ac:dyDescent="0.45">
      <c r="A410" s="62"/>
      <c r="B410" s="62"/>
      <c r="C410" s="57"/>
      <c r="D410" s="69" t="s">
        <v>861</v>
      </c>
      <c r="E410" s="11" t="s">
        <v>619</v>
      </c>
      <c r="F410" s="7">
        <v>776</v>
      </c>
      <c r="G410" s="7">
        <v>313622240</v>
      </c>
      <c r="H410" s="7">
        <v>7453</v>
      </c>
    </row>
    <row r="411" spans="1:8" ht="18" customHeight="1" x14ac:dyDescent="0.45">
      <c r="A411" s="62"/>
      <c r="B411" s="62"/>
      <c r="C411" s="58"/>
      <c r="D411" s="69" t="s">
        <v>862</v>
      </c>
      <c r="E411" s="11" t="s">
        <v>457</v>
      </c>
      <c r="F411" s="7">
        <v>3010</v>
      </c>
      <c r="G411" s="7">
        <v>725996325</v>
      </c>
      <c r="H411" s="7">
        <v>8716.2259186221509</v>
      </c>
    </row>
    <row r="412" spans="1:8" ht="18" customHeight="1" x14ac:dyDescent="0.45">
      <c r="A412" s="62"/>
      <c r="B412" s="62"/>
      <c r="C412" s="56">
        <v>6109</v>
      </c>
      <c r="D412" s="69" t="s">
        <v>863</v>
      </c>
      <c r="E412" s="11" t="s">
        <v>620</v>
      </c>
      <c r="F412" s="7">
        <v>300</v>
      </c>
      <c r="G412" s="7">
        <v>28350000</v>
      </c>
      <c r="H412" s="7">
        <v>675</v>
      </c>
    </row>
    <row r="413" spans="1:8" ht="18" customHeight="1" x14ac:dyDescent="0.45">
      <c r="A413" s="62"/>
      <c r="B413" s="62"/>
      <c r="C413" s="58"/>
      <c r="D413" s="69" t="s">
        <v>864</v>
      </c>
      <c r="E413" s="11" t="s">
        <v>458</v>
      </c>
      <c r="F413" s="7">
        <v>21337</v>
      </c>
      <c r="G413" s="7">
        <v>13872532720</v>
      </c>
      <c r="H413" s="7">
        <v>291778.26691227633</v>
      </c>
    </row>
    <row r="414" spans="1:8" ht="18" customHeight="1" x14ac:dyDescent="0.45">
      <c r="A414" s="62"/>
      <c r="B414" s="62"/>
      <c r="C414" s="56">
        <v>6110</v>
      </c>
      <c r="D414" s="69" t="s">
        <v>865</v>
      </c>
      <c r="E414" s="11" t="s">
        <v>621</v>
      </c>
      <c r="F414" s="7">
        <v>12700</v>
      </c>
      <c r="G414" s="7">
        <v>5334000000</v>
      </c>
      <c r="H414" s="7">
        <v>127000</v>
      </c>
    </row>
    <row r="415" spans="1:8" ht="18" customHeight="1" x14ac:dyDescent="0.45">
      <c r="A415" s="62"/>
      <c r="B415" s="62"/>
      <c r="C415" s="58"/>
      <c r="D415" s="69" t="s">
        <v>866</v>
      </c>
      <c r="E415" s="11" t="s">
        <v>459</v>
      </c>
      <c r="F415" s="7">
        <v>30334</v>
      </c>
      <c r="G415" s="7">
        <v>17844143244</v>
      </c>
      <c r="H415" s="7">
        <v>287719</v>
      </c>
    </row>
    <row r="416" spans="1:8" ht="18" customHeight="1" x14ac:dyDescent="0.45">
      <c r="A416" s="62"/>
      <c r="B416" s="62"/>
      <c r="C416" s="56">
        <v>6111</v>
      </c>
      <c r="D416" s="69" t="s">
        <v>867</v>
      </c>
      <c r="E416" s="11" t="s">
        <v>460</v>
      </c>
      <c r="F416" s="7">
        <v>167</v>
      </c>
      <c r="G416" s="7">
        <v>35070000</v>
      </c>
      <c r="H416" s="7">
        <v>835</v>
      </c>
    </row>
    <row r="417" spans="1:8" ht="18" customHeight="1" x14ac:dyDescent="0.45">
      <c r="A417" s="62"/>
      <c r="B417" s="62"/>
      <c r="C417" s="58"/>
      <c r="D417" s="69" t="s">
        <v>868</v>
      </c>
      <c r="E417" s="11" t="s">
        <v>461</v>
      </c>
      <c r="F417" s="7">
        <v>241603</v>
      </c>
      <c r="G417" s="7">
        <v>139791683103</v>
      </c>
      <c r="H417" s="7">
        <v>2224942.6667753598</v>
      </c>
    </row>
    <row r="418" spans="1:8" ht="18" customHeight="1" x14ac:dyDescent="0.45">
      <c r="A418" s="62"/>
      <c r="B418" s="62"/>
      <c r="C418" s="56">
        <v>6112</v>
      </c>
      <c r="D418" s="71" t="s">
        <v>918</v>
      </c>
      <c r="E418" s="11" t="s">
        <v>923</v>
      </c>
      <c r="F418" s="7">
        <v>1126</v>
      </c>
      <c r="G418" s="7">
        <v>1055230900</v>
      </c>
      <c r="H418" s="7">
        <v>11260</v>
      </c>
    </row>
    <row r="419" spans="1:8" ht="18" customHeight="1" x14ac:dyDescent="0.45">
      <c r="A419" s="62"/>
      <c r="B419" s="62"/>
      <c r="C419" s="57"/>
      <c r="D419" s="69" t="s">
        <v>919</v>
      </c>
      <c r="E419" s="11" t="s">
        <v>501</v>
      </c>
      <c r="F419" s="7">
        <v>189800</v>
      </c>
      <c r="G419" s="7">
        <v>26355592413</v>
      </c>
      <c r="H419" s="7">
        <v>555832.71900567692</v>
      </c>
    </row>
    <row r="420" spans="1:8" ht="18" customHeight="1" x14ac:dyDescent="0.45">
      <c r="A420" s="62"/>
      <c r="B420" s="62"/>
      <c r="C420" s="57"/>
      <c r="D420" s="71" t="s">
        <v>920</v>
      </c>
      <c r="E420" s="11" t="s">
        <v>924</v>
      </c>
      <c r="F420" s="7">
        <v>300</v>
      </c>
      <c r="G420" s="7">
        <v>667745640</v>
      </c>
      <c r="H420" s="7">
        <v>8010</v>
      </c>
    </row>
    <row r="421" spans="1:8" ht="18" customHeight="1" x14ac:dyDescent="0.45">
      <c r="A421" s="62"/>
      <c r="B421" s="62"/>
      <c r="C421" s="57"/>
      <c r="D421" s="69" t="s">
        <v>921</v>
      </c>
      <c r="E421" s="11" t="s">
        <v>925</v>
      </c>
      <c r="F421" s="7">
        <v>538</v>
      </c>
      <c r="G421" s="7">
        <v>134575024</v>
      </c>
      <c r="H421" s="7">
        <v>2315.5203943531787</v>
      </c>
    </row>
    <row r="422" spans="1:8" ht="18" customHeight="1" x14ac:dyDescent="0.45">
      <c r="A422" s="62"/>
      <c r="B422" s="62"/>
      <c r="C422" s="57"/>
      <c r="D422" s="69" t="s">
        <v>922</v>
      </c>
      <c r="E422" s="11" t="s">
        <v>502</v>
      </c>
      <c r="F422" s="7">
        <v>11456</v>
      </c>
      <c r="G422" s="7">
        <v>2857822560</v>
      </c>
      <c r="H422" s="7">
        <v>33099.337320157458</v>
      </c>
    </row>
    <row r="423" spans="1:8" x14ac:dyDescent="0.45">
      <c r="A423" s="62"/>
      <c r="B423" s="62"/>
      <c r="C423" s="19"/>
      <c r="D423" s="74"/>
      <c r="E423" s="13"/>
      <c r="F423" s="14">
        <f>SUM(F384:F422)</f>
        <v>2011440.5</v>
      </c>
      <c r="G423" s="14">
        <f>SUM(G384:G422)</f>
        <v>1077882258219</v>
      </c>
      <c r="H423" s="14">
        <f>SUM(H384:H422)</f>
        <v>20021757.577540282</v>
      </c>
    </row>
    <row r="424" spans="1:8" ht="18" customHeight="1" x14ac:dyDescent="0.45">
      <c r="A424" s="62"/>
      <c r="B424" s="56" t="s">
        <v>463</v>
      </c>
      <c r="C424" s="56">
        <v>6201</v>
      </c>
      <c r="D424" s="69" t="s">
        <v>872</v>
      </c>
      <c r="E424" s="11" t="s">
        <v>622</v>
      </c>
      <c r="F424" s="7">
        <v>467</v>
      </c>
      <c r="G424" s="7">
        <v>582120000</v>
      </c>
      <c r="H424" s="7">
        <v>13860</v>
      </c>
    </row>
    <row r="425" spans="1:8" ht="18" customHeight="1" x14ac:dyDescent="0.45">
      <c r="A425" s="62"/>
      <c r="B425" s="57"/>
      <c r="C425" s="57"/>
      <c r="D425" s="71" t="s">
        <v>872</v>
      </c>
      <c r="E425" s="11" t="s">
        <v>695</v>
      </c>
      <c r="F425" s="7">
        <v>1200</v>
      </c>
      <c r="G425" s="7">
        <v>2811450000</v>
      </c>
      <c r="H425" s="7">
        <v>30000</v>
      </c>
    </row>
    <row r="426" spans="1:8" ht="18" customHeight="1" x14ac:dyDescent="0.45">
      <c r="A426" s="62"/>
      <c r="B426" s="57"/>
      <c r="C426" s="58"/>
      <c r="D426" s="69" t="s">
        <v>873</v>
      </c>
      <c r="E426" s="11" t="s">
        <v>464</v>
      </c>
      <c r="F426" s="7">
        <v>18145</v>
      </c>
      <c r="G426" s="7">
        <v>19472977200</v>
      </c>
      <c r="H426" s="7">
        <v>397686.36352868774</v>
      </c>
    </row>
    <row r="427" spans="1:8" ht="18" customHeight="1" x14ac:dyDescent="0.45">
      <c r="A427" s="62"/>
      <c r="B427" s="57"/>
      <c r="C427" s="56">
        <v>6202</v>
      </c>
      <c r="D427" s="69" t="s">
        <v>874</v>
      </c>
      <c r="E427" s="11" t="s">
        <v>465</v>
      </c>
      <c r="F427" s="7">
        <v>460</v>
      </c>
      <c r="G427" s="7">
        <v>57960000</v>
      </c>
      <c r="H427" s="7">
        <v>1380</v>
      </c>
    </row>
    <row r="428" spans="1:8" ht="18" customHeight="1" x14ac:dyDescent="0.45">
      <c r="A428" s="62"/>
      <c r="B428" s="57"/>
      <c r="C428" s="57"/>
      <c r="D428" s="69" t="s">
        <v>875</v>
      </c>
      <c r="E428" s="11" t="s">
        <v>466</v>
      </c>
      <c r="F428" s="7">
        <v>514</v>
      </c>
      <c r="G428" s="7">
        <v>139312200</v>
      </c>
      <c r="H428" s="7">
        <v>3270</v>
      </c>
    </row>
    <row r="429" spans="1:8" ht="18" customHeight="1" x14ac:dyDescent="0.45">
      <c r="A429" s="62"/>
      <c r="B429" s="57"/>
      <c r="C429" s="57"/>
      <c r="D429" s="69" t="s">
        <v>876</v>
      </c>
      <c r="E429" s="11" t="s">
        <v>623</v>
      </c>
      <c r="F429" s="7">
        <v>254</v>
      </c>
      <c r="G429" s="7">
        <v>134136000</v>
      </c>
      <c r="H429" s="7">
        <v>1557.60186722714</v>
      </c>
    </row>
    <row r="430" spans="1:8" ht="18" customHeight="1" x14ac:dyDescent="0.45">
      <c r="A430" s="62"/>
      <c r="B430" s="57"/>
      <c r="C430" s="57"/>
      <c r="D430" s="69" t="s">
        <v>877</v>
      </c>
      <c r="E430" s="11" t="s">
        <v>467</v>
      </c>
      <c r="F430" s="7">
        <v>26654</v>
      </c>
      <c r="G430" s="7">
        <v>17959864991</v>
      </c>
      <c r="H430" s="7">
        <v>273602.04682171252</v>
      </c>
    </row>
    <row r="431" spans="1:8" ht="18" customHeight="1" x14ac:dyDescent="0.45">
      <c r="A431" s="62"/>
      <c r="B431" s="57"/>
      <c r="C431" s="56">
        <v>6203</v>
      </c>
      <c r="D431" s="69" t="s">
        <v>878</v>
      </c>
      <c r="E431" s="11" t="s">
        <v>468</v>
      </c>
      <c r="F431" s="7">
        <v>444</v>
      </c>
      <c r="G431" s="7">
        <v>304858000</v>
      </c>
      <c r="H431" s="7">
        <v>3557</v>
      </c>
    </row>
    <row r="432" spans="1:8" ht="18" customHeight="1" x14ac:dyDescent="0.45">
      <c r="A432" s="62"/>
      <c r="B432" s="57"/>
      <c r="C432" s="57"/>
      <c r="D432" s="69" t="s">
        <v>879</v>
      </c>
      <c r="E432" s="11" t="s">
        <v>624</v>
      </c>
      <c r="F432" s="7">
        <v>4820</v>
      </c>
      <c r="G432" s="7">
        <v>475500100</v>
      </c>
      <c r="H432" s="7">
        <v>11058.410070021018</v>
      </c>
    </row>
    <row r="433" spans="1:8" ht="18" customHeight="1" x14ac:dyDescent="0.45">
      <c r="A433" s="62"/>
      <c r="B433" s="57"/>
      <c r="C433" s="57"/>
      <c r="D433" s="69" t="s">
        <v>880</v>
      </c>
      <c r="E433" s="11" t="s">
        <v>469</v>
      </c>
      <c r="F433" s="7">
        <v>37587</v>
      </c>
      <c r="G433" s="7">
        <v>9413109016</v>
      </c>
      <c r="H433" s="7">
        <v>186330</v>
      </c>
    </row>
    <row r="434" spans="1:8" ht="18" customHeight="1" x14ac:dyDescent="0.45">
      <c r="A434" s="62"/>
      <c r="B434" s="57"/>
      <c r="C434" s="57"/>
      <c r="D434" s="69" t="s">
        <v>881</v>
      </c>
      <c r="E434" s="11" t="s">
        <v>470</v>
      </c>
      <c r="F434" s="7">
        <v>1685</v>
      </c>
      <c r="G434" s="7">
        <v>745575000</v>
      </c>
      <c r="H434" s="7">
        <v>17607</v>
      </c>
    </row>
    <row r="435" spans="1:8" ht="18" customHeight="1" x14ac:dyDescent="0.45">
      <c r="A435" s="62"/>
      <c r="B435" s="57"/>
      <c r="C435" s="57"/>
      <c r="D435" s="69" t="s">
        <v>882</v>
      </c>
      <c r="E435" s="11" t="s">
        <v>471</v>
      </c>
      <c r="F435" s="7">
        <v>18792</v>
      </c>
      <c r="G435" s="7">
        <v>12219556324</v>
      </c>
      <c r="H435" s="7">
        <v>230080.95791178584</v>
      </c>
    </row>
    <row r="436" spans="1:8" ht="18" customHeight="1" x14ac:dyDescent="0.45">
      <c r="A436" s="62"/>
      <c r="B436" s="57"/>
      <c r="C436" s="57"/>
      <c r="D436" s="69" t="s">
        <v>883</v>
      </c>
      <c r="E436" s="11" t="s">
        <v>472</v>
      </c>
      <c r="F436" s="7">
        <v>64160</v>
      </c>
      <c r="G436" s="7">
        <v>67035762808</v>
      </c>
      <c r="H436" s="7">
        <v>1133515.3841477369</v>
      </c>
    </row>
    <row r="437" spans="1:8" ht="18" customHeight="1" x14ac:dyDescent="0.45">
      <c r="A437" s="62"/>
      <c r="B437" s="57"/>
      <c r="C437" s="57"/>
      <c r="D437" s="69" t="s">
        <v>884</v>
      </c>
      <c r="E437" s="11" t="s">
        <v>473</v>
      </c>
      <c r="F437" s="7">
        <v>7153.04</v>
      </c>
      <c r="G437" s="7">
        <v>5685850673</v>
      </c>
      <c r="H437" s="7">
        <v>134591</v>
      </c>
    </row>
    <row r="438" spans="1:8" ht="18" customHeight="1" x14ac:dyDescent="0.45">
      <c r="A438" s="62"/>
      <c r="B438" s="57"/>
      <c r="C438" s="57"/>
      <c r="D438" s="69" t="s">
        <v>885</v>
      </c>
      <c r="E438" s="11" t="s">
        <v>474</v>
      </c>
      <c r="F438" s="7">
        <v>49336</v>
      </c>
      <c r="G438" s="7">
        <v>28270886437</v>
      </c>
      <c r="H438" s="7">
        <v>519722.03301958577</v>
      </c>
    </row>
    <row r="439" spans="1:8" ht="18" customHeight="1" x14ac:dyDescent="0.45">
      <c r="A439" s="62"/>
      <c r="B439" s="57"/>
      <c r="C439" s="56">
        <v>6204</v>
      </c>
      <c r="D439" s="69" t="s">
        <v>886</v>
      </c>
      <c r="E439" s="11" t="s">
        <v>475</v>
      </c>
      <c r="F439" s="7">
        <v>450</v>
      </c>
      <c r="G439" s="7">
        <v>153355200</v>
      </c>
      <c r="H439" s="7">
        <v>3300</v>
      </c>
    </row>
    <row r="440" spans="1:8" ht="18" customHeight="1" x14ac:dyDescent="0.45">
      <c r="A440" s="62"/>
      <c r="B440" s="57"/>
      <c r="C440" s="57"/>
      <c r="D440" s="69" t="s">
        <v>887</v>
      </c>
      <c r="E440" s="11" t="s">
        <v>625</v>
      </c>
      <c r="F440" s="7">
        <v>14080</v>
      </c>
      <c r="G440" s="7">
        <v>12703337231</v>
      </c>
      <c r="H440" s="7">
        <v>151675.86423350286</v>
      </c>
    </row>
    <row r="441" spans="1:8" ht="18" customHeight="1" x14ac:dyDescent="0.45">
      <c r="A441" s="62"/>
      <c r="B441" s="57"/>
      <c r="C441" s="57"/>
      <c r="D441" s="69" t="s">
        <v>888</v>
      </c>
      <c r="E441" s="11" t="s">
        <v>626</v>
      </c>
      <c r="F441" s="7">
        <v>32343</v>
      </c>
      <c r="G441" s="7">
        <v>22373109255</v>
      </c>
      <c r="H441" s="7">
        <v>403338.68233093433</v>
      </c>
    </row>
    <row r="442" spans="1:8" ht="18" customHeight="1" x14ac:dyDescent="0.45">
      <c r="A442" s="62"/>
      <c r="B442" s="57"/>
      <c r="C442" s="57"/>
      <c r="D442" s="69" t="s">
        <v>889</v>
      </c>
      <c r="E442" s="11" t="s">
        <v>476</v>
      </c>
      <c r="F442" s="7">
        <v>2825</v>
      </c>
      <c r="G442" s="7">
        <v>1029764970</v>
      </c>
      <c r="H442" s="7">
        <v>24488.201092233008</v>
      </c>
    </row>
    <row r="443" spans="1:8" ht="18" customHeight="1" x14ac:dyDescent="0.45">
      <c r="A443" s="62"/>
      <c r="B443" s="57"/>
      <c r="C443" s="57"/>
      <c r="D443" s="69" t="s">
        <v>890</v>
      </c>
      <c r="E443" s="11" t="s">
        <v>477</v>
      </c>
      <c r="F443" s="7">
        <v>1330</v>
      </c>
      <c r="G443" s="7">
        <v>111963000</v>
      </c>
      <c r="H443" s="7">
        <v>2650</v>
      </c>
    </row>
    <row r="444" spans="1:8" ht="18" customHeight="1" x14ac:dyDescent="0.45">
      <c r="A444" s="62"/>
      <c r="B444" s="57"/>
      <c r="C444" s="57"/>
      <c r="D444" s="69" t="s">
        <v>891</v>
      </c>
      <c r="E444" s="11" t="s">
        <v>478</v>
      </c>
      <c r="F444" s="7">
        <v>7118</v>
      </c>
      <c r="G444" s="7">
        <v>4123986184</v>
      </c>
      <c r="H444" s="7">
        <v>54028.443260753025</v>
      </c>
    </row>
    <row r="445" spans="1:8" ht="18" customHeight="1" x14ac:dyDescent="0.45">
      <c r="A445" s="62"/>
      <c r="B445" s="57"/>
      <c r="C445" s="57"/>
      <c r="D445" s="69" t="s">
        <v>892</v>
      </c>
      <c r="E445" s="11" t="s">
        <v>479</v>
      </c>
      <c r="F445" s="7">
        <v>200</v>
      </c>
      <c r="G445" s="7">
        <v>31332000</v>
      </c>
      <c r="H445" s="7">
        <v>746</v>
      </c>
    </row>
    <row r="446" spans="1:8" ht="18" customHeight="1" x14ac:dyDescent="0.45">
      <c r="A446" s="62"/>
      <c r="B446" s="57"/>
      <c r="C446" s="57"/>
      <c r="D446" s="69" t="s">
        <v>893</v>
      </c>
      <c r="E446" s="11" t="s">
        <v>480</v>
      </c>
      <c r="F446" s="7">
        <v>159407</v>
      </c>
      <c r="G446" s="7">
        <v>132846396696</v>
      </c>
      <c r="H446" s="7">
        <v>1840813.13773527</v>
      </c>
    </row>
    <row r="447" spans="1:8" ht="18" customHeight="1" x14ac:dyDescent="0.45">
      <c r="A447" s="62"/>
      <c r="B447" s="57"/>
      <c r="C447" s="56">
        <v>6205</v>
      </c>
      <c r="D447" s="69" t="s">
        <v>894</v>
      </c>
      <c r="E447" s="11" t="s">
        <v>481</v>
      </c>
      <c r="F447" s="7">
        <v>203</v>
      </c>
      <c r="G447" s="7">
        <v>105966000</v>
      </c>
      <c r="H447" s="7">
        <v>2436</v>
      </c>
    </row>
    <row r="448" spans="1:8" ht="18" customHeight="1" x14ac:dyDescent="0.45">
      <c r="A448" s="62"/>
      <c r="B448" s="57"/>
      <c r="C448" s="57"/>
      <c r="D448" s="69" t="s">
        <v>895</v>
      </c>
      <c r="E448" s="11" t="s">
        <v>627</v>
      </c>
      <c r="F448" s="7">
        <v>3546</v>
      </c>
      <c r="G448" s="7">
        <v>1851125030</v>
      </c>
      <c r="H448" s="7">
        <v>43629</v>
      </c>
    </row>
    <row r="449" spans="1:8" ht="18" customHeight="1" x14ac:dyDescent="0.45">
      <c r="A449" s="62"/>
      <c r="B449" s="57"/>
      <c r="C449" s="58"/>
      <c r="D449" s="69" t="s">
        <v>896</v>
      </c>
      <c r="E449" s="11" t="s">
        <v>482</v>
      </c>
      <c r="F449" s="7">
        <v>241349</v>
      </c>
      <c r="G449" s="7">
        <v>227386291462</v>
      </c>
      <c r="H449" s="7">
        <v>2930053.6361734834</v>
      </c>
    </row>
    <row r="450" spans="1:8" ht="18" customHeight="1" x14ac:dyDescent="0.45">
      <c r="A450" s="62"/>
      <c r="B450" s="57"/>
      <c r="C450" s="56">
        <v>6206</v>
      </c>
      <c r="D450" s="69" t="s">
        <v>897</v>
      </c>
      <c r="E450" s="11" t="s">
        <v>483</v>
      </c>
      <c r="F450" s="7">
        <v>510</v>
      </c>
      <c r="G450" s="7">
        <v>124670760</v>
      </c>
      <c r="H450" s="7">
        <v>2560</v>
      </c>
    </row>
    <row r="451" spans="1:8" ht="18" customHeight="1" x14ac:dyDescent="0.45">
      <c r="A451" s="62"/>
      <c r="B451" s="57"/>
      <c r="C451" s="57"/>
      <c r="D451" s="69" t="s">
        <v>898</v>
      </c>
      <c r="E451" s="11" t="s">
        <v>484</v>
      </c>
      <c r="F451" s="7">
        <v>44280</v>
      </c>
      <c r="G451" s="7">
        <v>31321971624</v>
      </c>
      <c r="H451" s="7">
        <v>539697.55762159755</v>
      </c>
    </row>
    <row r="452" spans="1:8" ht="18" customHeight="1" x14ac:dyDescent="0.45">
      <c r="A452" s="62"/>
      <c r="B452" s="57"/>
      <c r="C452" s="58"/>
      <c r="D452" s="69" t="s">
        <v>899</v>
      </c>
      <c r="E452" s="11" t="s">
        <v>485</v>
      </c>
      <c r="F452" s="7">
        <v>32280</v>
      </c>
      <c r="G452" s="7">
        <v>13668354814</v>
      </c>
      <c r="H452" s="7">
        <v>228641.0578399279</v>
      </c>
    </row>
    <row r="453" spans="1:8" ht="18" customHeight="1" x14ac:dyDescent="0.45">
      <c r="A453" s="62"/>
      <c r="B453" s="57"/>
      <c r="C453" s="56">
        <v>6207</v>
      </c>
      <c r="D453" s="69" t="s">
        <v>900</v>
      </c>
      <c r="E453" s="11" t="s">
        <v>486</v>
      </c>
      <c r="F453" s="7">
        <v>16404</v>
      </c>
      <c r="G453" s="7">
        <v>6029269988</v>
      </c>
      <c r="H453" s="7">
        <v>87121.437281182909</v>
      </c>
    </row>
    <row r="454" spans="1:8" ht="18" customHeight="1" x14ac:dyDescent="0.45">
      <c r="A454" s="62"/>
      <c r="B454" s="57"/>
      <c r="C454" s="57"/>
      <c r="D454" s="69" t="s">
        <v>901</v>
      </c>
      <c r="E454" s="11" t="s">
        <v>487</v>
      </c>
      <c r="F454" s="7">
        <v>131880</v>
      </c>
      <c r="G454" s="7">
        <v>37451442015</v>
      </c>
      <c r="H454" s="7">
        <v>550164.43332369043</v>
      </c>
    </row>
    <row r="455" spans="1:8" ht="18" customHeight="1" x14ac:dyDescent="0.45">
      <c r="A455" s="62"/>
      <c r="B455" s="57"/>
      <c r="C455" s="56">
        <v>6208</v>
      </c>
      <c r="D455" s="69" t="s">
        <v>902</v>
      </c>
      <c r="E455" s="11" t="s">
        <v>628</v>
      </c>
      <c r="F455" s="7">
        <v>750</v>
      </c>
      <c r="G455" s="7">
        <v>504960000</v>
      </c>
      <c r="H455" s="7">
        <v>12000</v>
      </c>
    </row>
    <row r="456" spans="1:8" ht="18" customHeight="1" x14ac:dyDescent="0.45">
      <c r="A456" s="62"/>
      <c r="B456" s="57"/>
      <c r="C456" s="57"/>
      <c r="D456" s="69" t="s">
        <v>903</v>
      </c>
      <c r="E456" s="11" t="s">
        <v>488</v>
      </c>
      <c r="F456" s="7">
        <v>1786</v>
      </c>
      <c r="G456" s="7">
        <v>845156135</v>
      </c>
      <c r="H456" s="7">
        <v>19075</v>
      </c>
    </row>
    <row r="457" spans="1:8" ht="18" customHeight="1" x14ac:dyDescent="0.45">
      <c r="A457" s="62"/>
      <c r="B457" s="57"/>
      <c r="C457" s="57"/>
      <c r="D457" s="69" t="s">
        <v>904</v>
      </c>
      <c r="E457" s="11" t="s">
        <v>489</v>
      </c>
      <c r="F457" s="7">
        <v>4582</v>
      </c>
      <c r="G457" s="7">
        <v>806093250</v>
      </c>
      <c r="H457" s="7">
        <v>16459.798866241599</v>
      </c>
    </row>
    <row r="458" spans="1:8" ht="18" customHeight="1" x14ac:dyDescent="0.45">
      <c r="A458" s="62"/>
      <c r="B458" s="57"/>
      <c r="C458" s="57"/>
      <c r="D458" s="69" t="s">
        <v>905</v>
      </c>
      <c r="E458" s="11" t="s">
        <v>629</v>
      </c>
      <c r="F458" s="7">
        <v>1200</v>
      </c>
      <c r="G458" s="7">
        <v>301806000</v>
      </c>
      <c r="H458" s="7">
        <v>3442.4053015181403</v>
      </c>
    </row>
    <row r="459" spans="1:8" ht="18" customHeight="1" x14ac:dyDescent="0.45">
      <c r="A459" s="62"/>
      <c r="B459" s="57"/>
      <c r="C459" s="58"/>
      <c r="D459" s="69" t="s">
        <v>906</v>
      </c>
      <c r="E459" s="11" t="s">
        <v>490</v>
      </c>
      <c r="F459" s="7">
        <v>5040</v>
      </c>
      <c r="G459" s="7">
        <v>1788899454</v>
      </c>
      <c r="H459" s="7">
        <v>36020</v>
      </c>
    </row>
    <row r="460" spans="1:8" ht="18" customHeight="1" x14ac:dyDescent="0.45">
      <c r="A460" s="62"/>
      <c r="B460" s="57"/>
      <c r="C460" s="56">
        <v>6209</v>
      </c>
      <c r="D460" s="69" t="s">
        <v>907</v>
      </c>
      <c r="E460" s="11" t="s">
        <v>630</v>
      </c>
      <c r="F460" s="7">
        <v>850</v>
      </c>
      <c r="G460" s="7">
        <v>428400000</v>
      </c>
      <c r="H460" s="7">
        <v>10200</v>
      </c>
    </row>
    <row r="461" spans="1:8" ht="18" customHeight="1" x14ac:dyDescent="0.45">
      <c r="A461" s="62"/>
      <c r="B461" s="57"/>
      <c r="C461" s="58"/>
      <c r="D461" s="69" t="s">
        <v>908</v>
      </c>
      <c r="E461" s="11" t="s">
        <v>491</v>
      </c>
      <c r="F461" s="7">
        <v>271967</v>
      </c>
      <c r="G461" s="7">
        <v>148208163568</v>
      </c>
      <c r="H461" s="7">
        <v>3122214.7716889777</v>
      </c>
    </row>
    <row r="462" spans="1:8" ht="18" customHeight="1" x14ac:dyDescent="0.45">
      <c r="A462" s="62"/>
      <c r="B462" s="57"/>
      <c r="C462" s="56">
        <v>6210</v>
      </c>
      <c r="D462" s="69" t="s">
        <v>909</v>
      </c>
      <c r="E462" s="11" t="s">
        <v>492</v>
      </c>
      <c r="F462" s="7">
        <v>510</v>
      </c>
      <c r="G462" s="7">
        <v>132626069</v>
      </c>
      <c r="H462" s="7">
        <v>2293</v>
      </c>
    </row>
    <row r="463" spans="1:8" ht="18" customHeight="1" x14ac:dyDescent="0.45">
      <c r="A463" s="62"/>
      <c r="B463" s="57"/>
      <c r="C463" s="57"/>
      <c r="D463" s="69" t="s">
        <v>910</v>
      </c>
      <c r="E463" s="11" t="s">
        <v>493</v>
      </c>
      <c r="F463" s="7">
        <v>70</v>
      </c>
      <c r="G463" s="7">
        <v>35280000</v>
      </c>
      <c r="H463" s="7">
        <v>840</v>
      </c>
    </row>
    <row r="464" spans="1:8" ht="18" customHeight="1" x14ac:dyDescent="0.45">
      <c r="A464" s="62"/>
      <c r="B464" s="57"/>
      <c r="C464" s="57"/>
      <c r="D464" s="69" t="s">
        <v>911</v>
      </c>
      <c r="E464" s="11" t="s">
        <v>631</v>
      </c>
      <c r="F464" s="7">
        <v>3900</v>
      </c>
      <c r="G464" s="7">
        <v>712362130</v>
      </c>
      <c r="H464" s="7">
        <v>16157</v>
      </c>
    </row>
    <row r="465" spans="1:8" ht="18" customHeight="1" x14ac:dyDescent="0.45">
      <c r="A465" s="62"/>
      <c r="B465" s="57"/>
      <c r="C465" s="57"/>
      <c r="D465" s="69" t="s">
        <v>912</v>
      </c>
      <c r="E465" s="11" t="s">
        <v>494</v>
      </c>
      <c r="F465" s="7">
        <v>46889</v>
      </c>
      <c r="G465" s="7">
        <v>32345070506</v>
      </c>
      <c r="H465" s="7">
        <v>386068.92789047689</v>
      </c>
    </row>
    <row r="466" spans="1:8" ht="18" customHeight="1" x14ac:dyDescent="0.45">
      <c r="A466" s="62"/>
      <c r="B466" s="57"/>
      <c r="C466" s="58"/>
      <c r="D466" s="69" t="s">
        <v>913</v>
      </c>
      <c r="E466" s="11" t="s">
        <v>495</v>
      </c>
      <c r="F466" s="7">
        <v>12874.5</v>
      </c>
      <c r="G466" s="7">
        <v>8060602661</v>
      </c>
      <c r="H466" s="7">
        <v>114884.97765937194</v>
      </c>
    </row>
    <row r="467" spans="1:8" x14ac:dyDescent="0.45">
      <c r="A467" s="62"/>
      <c r="B467" s="57"/>
      <c r="C467" s="19"/>
      <c r="D467" s="74"/>
      <c r="E467" s="13"/>
      <c r="F467" s="14">
        <f>SUM(F424:F466)</f>
        <v>1270294.54</v>
      </c>
      <c r="G467" s="14">
        <f t="shared" ref="G467:H467" si="27">SUM(G424:G466)</f>
        <v>850790674751</v>
      </c>
      <c r="H467" s="14">
        <f t="shared" si="27"/>
        <v>13562817.129665921</v>
      </c>
    </row>
    <row r="468" spans="1:8" ht="18" customHeight="1" x14ac:dyDescent="0.45">
      <c r="A468" s="62"/>
      <c r="B468" s="57" t="s">
        <v>500</v>
      </c>
      <c r="C468" s="56">
        <v>6211</v>
      </c>
      <c r="D468" s="69" t="s">
        <v>914</v>
      </c>
      <c r="E468" s="11" t="s">
        <v>496</v>
      </c>
      <c r="F468" s="7">
        <v>786</v>
      </c>
      <c r="G468" s="7">
        <v>339495666</v>
      </c>
      <c r="H468" s="7">
        <v>8048.0099986396408</v>
      </c>
    </row>
    <row r="469" spans="1:8" ht="18" customHeight="1" x14ac:dyDescent="0.45">
      <c r="A469" s="62"/>
      <c r="B469" s="57"/>
      <c r="C469" s="57"/>
      <c r="D469" s="69" t="s">
        <v>915</v>
      </c>
      <c r="E469" s="11" t="s">
        <v>497</v>
      </c>
      <c r="F469" s="7">
        <v>222</v>
      </c>
      <c r="G469" s="7">
        <v>149184000</v>
      </c>
      <c r="H469" s="7">
        <v>3552</v>
      </c>
    </row>
    <row r="470" spans="1:8" ht="18" customHeight="1" x14ac:dyDescent="0.45">
      <c r="A470" s="62"/>
      <c r="B470" s="57"/>
      <c r="C470" s="57"/>
      <c r="D470" s="69" t="s">
        <v>916</v>
      </c>
      <c r="E470" s="11" t="s">
        <v>498</v>
      </c>
      <c r="F470" s="7">
        <v>70346</v>
      </c>
      <c r="G470" s="7">
        <v>43330434810</v>
      </c>
      <c r="H470" s="7">
        <v>921926.12715431198</v>
      </c>
    </row>
    <row r="471" spans="1:8" ht="18" customHeight="1" x14ac:dyDescent="0.45">
      <c r="A471" s="62"/>
      <c r="B471" s="57"/>
      <c r="C471" s="57"/>
      <c r="D471" s="69" t="s">
        <v>917</v>
      </c>
      <c r="E471" s="11" t="s">
        <v>499</v>
      </c>
      <c r="F471" s="7">
        <v>1876</v>
      </c>
      <c r="G471" s="7">
        <v>1533919935</v>
      </c>
      <c r="H471" s="7">
        <v>30147</v>
      </c>
    </row>
    <row r="472" spans="1:8" ht="18" customHeight="1" x14ac:dyDescent="0.45">
      <c r="A472" s="62"/>
      <c r="B472" s="57"/>
      <c r="C472" s="56">
        <v>6212</v>
      </c>
      <c r="D472" s="69" t="s">
        <v>869</v>
      </c>
      <c r="E472" s="11" t="s">
        <v>632</v>
      </c>
      <c r="F472" s="7">
        <v>12</v>
      </c>
      <c r="G472" s="7">
        <v>2100000</v>
      </c>
      <c r="H472" s="7">
        <v>50</v>
      </c>
    </row>
    <row r="473" spans="1:8" ht="18" customHeight="1" x14ac:dyDescent="0.45">
      <c r="A473" s="62"/>
      <c r="B473" s="57"/>
      <c r="C473" s="57"/>
      <c r="D473" s="69" t="s">
        <v>870</v>
      </c>
      <c r="E473" s="11" t="s">
        <v>633</v>
      </c>
      <c r="F473" s="7">
        <v>500</v>
      </c>
      <c r="G473" s="7">
        <v>261000000</v>
      </c>
      <c r="H473" s="7">
        <v>6000</v>
      </c>
    </row>
    <row r="474" spans="1:8" ht="18" customHeight="1" x14ac:dyDescent="0.45">
      <c r="A474" s="62"/>
      <c r="B474" s="57"/>
      <c r="C474" s="58"/>
      <c r="D474" s="69" t="s">
        <v>871</v>
      </c>
      <c r="E474" s="11" t="s">
        <v>462</v>
      </c>
      <c r="F474" s="7">
        <v>15998</v>
      </c>
      <c r="G474" s="7">
        <v>6392211870</v>
      </c>
      <c r="H474" s="7">
        <v>100943.78824581389</v>
      </c>
    </row>
    <row r="475" spans="1:8" x14ac:dyDescent="0.45">
      <c r="A475" s="62"/>
      <c r="B475" s="57"/>
      <c r="C475" s="19"/>
      <c r="D475" s="74"/>
      <c r="E475" s="13"/>
      <c r="F475" s="14">
        <f>SUM(F468:F474)</f>
        <v>89740</v>
      </c>
      <c r="G475" s="14">
        <f>SUM(G468:G474)</f>
        <v>52008346281</v>
      </c>
      <c r="H475" s="14">
        <f>SUM(H468:H474)</f>
        <v>1070666.9253987656</v>
      </c>
    </row>
    <row r="476" spans="1:8" x14ac:dyDescent="0.45">
      <c r="A476" s="62"/>
      <c r="B476" s="57" t="s">
        <v>503</v>
      </c>
      <c r="C476" s="50">
        <v>6114</v>
      </c>
      <c r="D476" s="70">
        <v>61149000</v>
      </c>
      <c r="E476" s="11" t="s">
        <v>504</v>
      </c>
      <c r="F476" s="7">
        <v>660748.43999999994</v>
      </c>
      <c r="G476" s="7">
        <v>405953841541</v>
      </c>
      <c r="H476" s="7">
        <v>7915398.8021025266</v>
      </c>
    </row>
    <row r="477" spans="1:8" ht="18" customHeight="1" x14ac:dyDescent="0.45">
      <c r="A477" s="62"/>
      <c r="B477" s="57"/>
      <c r="C477" s="56">
        <v>6115</v>
      </c>
      <c r="D477" s="69" t="s">
        <v>926</v>
      </c>
      <c r="E477" s="11" t="s">
        <v>505</v>
      </c>
      <c r="F477" s="7">
        <v>7255</v>
      </c>
      <c r="G477" s="7">
        <v>3336010400</v>
      </c>
      <c r="H477" s="7">
        <v>44458.206452496524</v>
      </c>
    </row>
    <row r="478" spans="1:8" ht="18" customHeight="1" x14ac:dyDescent="0.45">
      <c r="A478" s="62"/>
      <c r="B478" s="57"/>
      <c r="C478" s="57"/>
      <c r="D478" s="69" t="s">
        <v>927</v>
      </c>
      <c r="E478" s="11" t="s">
        <v>506</v>
      </c>
      <c r="F478" s="7">
        <v>7071</v>
      </c>
      <c r="G478" s="7">
        <v>4077930020</v>
      </c>
      <c r="H478" s="7">
        <v>58535.733898644488</v>
      </c>
    </row>
    <row r="479" spans="1:8" ht="18" customHeight="1" x14ac:dyDescent="0.45">
      <c r="A479" s="62"/>
      <c r="B479" s="57"/>
      <c r="C479" s="57"/>
      <c r="D479" s="69" t="s">
        <v>928</v>
      </c>
      <c r="E479" s="11" t="s">
        <v>507</v>
      </c>
      <c r="F479" s="7">
        <v>6396</v>
      </c>
      <c r="G479" s="7">
        <v>2032464000</v>
      </c>
      <c r="H479" s="7">
        <v>34765.539951461396</v>
      </c>
    </row>
    <row r="480" spans="1:8" ht="18" customHeight="1" x14ac:dyDescent="0.45">
      <c r="A480" s="62"/>
      <c r="B480" s="57"/>
      <c r="C480" s="57"/>
      <c r="D480" s="69" t="s">
        <v>929</v>
      </c>
      <c r="E480" s="11" t="s">
        <v>508</v>
      </c>
      <c r="F480" s="7">
        <v>5454</v>
      </c>
      <c r="G480" s="7">
        <v>2013270000</v>
      </c>
      <c r="H480" s="7">
        <v>47935</v>
      </c>
    </row>
    <row r="481" spans="1:8" ht="18" customHeight="1" x14ac:dyDescent="0.45">
      <c r="A481" s="62"/>
      <c r="B481" s="57"/>
      <c r="C481" s="57"/>
      <c r="D481" s="69" t="s">
        <v>930</v>
      </c>
      <c r="E481" s="11" t="s">
        <v>634</v>
      </c>
      <c r="F481" s="7">
        <v>1678</v>
      </c>
      <c r="G481" s="7">
        <v>97846800</v>
      </c>
      <c r="H481" s="7">
        <v>2280</v>
      </c>
    </row>
    <row r="482" spans="1:8" ht="18" customHeight="1" x14ac:dyDescent="0.45">
      <c r="A482" s="62"/>
      <c r="B482" s="57"/>
      <c r="C482" s="58"/>
      <c r="D482" s="69" t="s">
        <v>931</v>
      </c>
      <c r="E482" s="11" t="s">
        <v>509</v>
      </c>
      <c r="F482" s="7">
        <v>511219</v>
      </c>
      <c r="G482" s="7">
        <v>234710711706</v>
      </c>
      <c r="H482" s="7">
        <v>4115804.7077346849</v>
      </c>
    </row>
    <row r="483" spans="1:8" ht="18" customHeight="1" x14ac:dyDescent="0.45">
      <c r="A483" s="62"/>
      <c r="B483" s="57"/>
      <c r="C483" s="56">
        <v>6116</v>
      </c>
      <c r="D483" s="69" t="s">
        <v>932</v>
      </c>
      <c r="E483" s="11" t="s">
        <v>510</v>
      </c>
      <c r="F483" s="7">
        <v>2289</v>
      </c>
      <c r="G483" s="7">
        <v>607693837</v>
      </c>
      <c r="H483" s="7">
        <v>7673</v>
      </c>
    </row>
    <row r="484" spans="1:8" ht="18" customHeight="1" x14ac:dyDescent="0.45">
      <c r="A484" s="62"/>
      <c r="B484" s="57"/>
      <c r="C484" s="57"/>
      <c r="D484" s="69" t="s">
        <v>933</v>
      </c>
      <c r="E484" s="11" t="s">
        <v>511</v>
      </c>
      <c r="F484" s="7">
        <v>17888</v>
      </c>
      <c r="G484" s="7">
        <v>6929551270</v>
      </c>
      <c r="H484" s="7">
        <v>110142.00515552107</v>
      </c>
    </row>
    <row r="485" spans="1:8" ht="18" customHeight="1" x14ac:dyDescent="0.45">
      <c r="A485" s="62"/>
      <c r="B485" s="57"/>
      <c r="C485" s="56">
        <v>6117</v>
      </c>
      <c r="D485" s="69" t="s">
        <v>934</v>
      </c>
      <c r="E485" s="11" t="s">
        <v>512</v>
      </c>
      <c r="F485" s="7">
        <v>66449</v>
      </c>
      <c r="G485" s="7">
        <v>42929628590</v>
      </c>
      <c r="H485" s="7">
        <v>904858.8214450574</v>
      </c>
    </row>
    <row r="486" spans="1:8" ht="18" customHeight="1" x14ac:dyDescent="0.45">
      <c r="A486" s="62"/>
      <c r="B486" s="57"/>
      <c r="C486" s="57"/>
      <c r="D486" s="69" t="s">
        <v>935</v>
      </c>
      <c r="E486" s="11" t="s">
        <v>513</v>
      </c>
      <c r="F486" s="7">
        <v>2544</v>
      </c>
      <c r="G486" s="7">
        <v>495502655</v>
      </c>
      <c r="H486" s="7">
        <v>8711.7002334033932</v>
      </c>
    </row>
    <row r="487" spans="1:8" ht="18" customHeight="1" x14ac:dyDescent="0.45">
      <c r="A487" s="62"/>
      <c r="B487" s="57"/>
      <c r="C487" s="58"/>
      <c r="D487" s="69" t="s">
        <v>936</v>
      </c>
      <c r="E487" s="11" t="s">
        <v>635</v>
      </c>
      <c r="F487" s="7">
        <v>125</v>
      </c>
      <c r="G487" s="7">
        <v>39690000</v>
      </c>
      <c r="H487" s="7">
        <v>945</v>
      </c>
    </row>
    <row r="488" spans="1:8" ht="18" customHeight="1" x14ac:dyDescent="0.45">
      <c r="A488" s="62"/>
      <c r="B488" s="57"/>
      <c r="C488" s="56">
        <v>6214</v>
      </c>
      <c r="D488" s="69" t="s">
        <v>937</v>
      </c>
      <c r="E488" s="11" t="s">
        <v>514</v>
      </c>
      <c r="F488" s="7">
        <v>370</v>
      </c>
      <c r="G488" s="7">
        <v>13949100</v>
      </c>
      <c r="H488" s="7">
        <v>330</v>
      </c>
    </row>
    <row r="489" spans="1:8" ht="18" customHeight="1" x14ac:dyDescent="0.45">
      <c r="A489" s="62"/>
      <c r="B489" s="57"/>
      <c r="C489" s="57"/>
      <c r="D489" s="69" t="s">
        <v>938</v>
      </c>
      <c r="E489" s="11" t="s">
        <v>636</v>
      </c>
      <c r="F489" s="7">
        <v>390</v>
      </c>
      <c r="G489" s="7">
        <v>599893000</v>
      </c>
      <c r="H489" s="7">
        <v>7000</v>
      </c>
    </row>
    <row r="490" spans="1:8" ht="18" customHeight="1" x14ac:dyDescent="0.45">
      <c r="A490" s="62"/>
      <c r="B490" s="57"/>
      <c r="C490" s="57"/>
      <c r="D490" s="69" t="s">
        <v>939</v>
      </c>
      <c r="E490" s="11" t="s">
        <v>515</v>
      </c>
      <c r="F490" s="7">
        <v>166828</v>
      </c>
      <c r="G490" s="7">
        <v>118909784708</v>
      </c>
      <c r="H490" s="7">
        <v>2299732.2519959905</v>
      </c>
    </row>
    <row r="491" spans="1:8" ht="18" customHeight="1" x14ac:dyDescent="0.45">
      <c r="A491" s="62"/>
      <c r="B491" s="57"/>
      <c r="C491" s="58"/>
      <c r="D491" s="69" t="s">
        <v>940</v>
      </c>
      <c r="E491" s="11" t="s">
        <v>516</v>
      </c>
      <c r="F491" s="7">
        <v>133877</v>
      </c>
      <c r="G491" s="7">
        <v>95105685398</v>
      </c>
      <c r="H491" s="7">
        <v>1740683.6731155314</v>
      </c>
    </row>
    <row r="492" spans="1:8" x14ac:dyDescent="0.45">
      <c r="A492" s="62"/>
      <c r="B492" s="57"/>
      <c r="C492" s="80">
        <v>6216</v>
      </c>
      <c r="D492" s="73" t="s">
        <v>941</v>
      </c>
      <c r="E492" s="47" t="s">
        <v>942</v>
      </c>
      <c r="F492" s="9">
        <v>840</v>
      </c>
      <c r="G492" s="7">
        <v>1221328848</v>
      </c>
      <c r="H492" s="7">
        <v>14821</v>
      </c>
    </row>
    <row r="493" spans="1:8" x14ac:dyDescent="0.45">
      <c r="A493" s="62"/>
      <c r="B493" s="57"/>
      <c r="C493" s="49">
        <v>6216</v>
      </c>
      <c r="D493" s="70">
        <v>62160000</v>
      </c>
      <c r="E493" s="11" t="s">
        <v>517</v>
      </c>
      <c r="F493" s="7">
        <v>4823</v>
      </c>
      <c r="G493" s="7">
        <v>2701092995</v>
      </c>
      <c r="H493" s="7">
        <v>62352</v>
      </c>
    </row>
    <row r="494" spans="1:8" ht="18" customHeight="1" x14ac:dyDescent="0.45">
      <c r="A494" s="62"/>
      <c r="B494" s="57"/>
      <c r="C494" s="56">
        <v>6217</v>
      </c>
      <c r="D494" s="69" t="s">
        <v>943</v>
      </c>
      <c r="E494" s="26" t="s">
        <v>518</v>
      </c>
      <c r="F494" s="7">
        <v>44254</v>
      </c>
      <c r="G494" s="7">
        <v>15580595434</v>
      </c>
      <c r="H494" s="7">
        <v>328351.54423734447</v>
      </c>
    </row>
    <row r="495" spans="1:8" ht="18" customHeight="1" x14ac:dyDescent="0.45">
      <c r="A495" s="62"/>
      <c r="B495" s="57"/>
      <c r="C495" s="58"/>
      <c r="D495" s="71" t="s">
        <v>944</v>
      </c>
      <c r="E495" s="11" t="s">
        <v>519</v>
      </c>
      <c r="F495" s="7">
        <v>2544</v>
      </c>
      <c r="G495" s="7">
        <v>518439520</v>
      </c>
      <c r="H495" s="7">
        <v>9295.1075284295403</v>
      </c>
    </row>
    <row r="496" spans="1:8" x14ac:dyDescent="0.45">
      <c r="A496" s="5"/>
      <c r="B496" s="58"/>
      <c r="C496" s="19"/>
      <c r="D496" s="74"/>
      <c r="E496" s="13"/>
      <c r="F496" s="14">
        <f>SUM(F476:F495)</f>
        <v>1643042.44</v>
      </c>
      <c r="G496" s="14">
        <f t="shared" ref="G496:H496" si="28">SUM(G476:G495)</f>
        <v>937874909822</v>
      </c>
      <c r="H496" s="14">
        <f t="shared" si="28"/>
        <v>17714074.093851093</v>
      </c>
    </row>
    <row r="497" spans="1:8" x14ac:dyDescent="0.45">
      <c r="A497" s="28"/>
      <c r="B497" s="29"/>
      <c r="C497" s="29"/>
      <c r="D497" s="76"/>
      <c r="E497" s="30"/>
      <c r="F497" s="18">
        <f>SUM(F496,F475,F467,F423)</f>
        <v>5014517.4800000004</v>
      </c>
      <c r="G497" s="18">
        <f>SUM(G496,G475,G467,G423)</f>
        <v>2918556189073</v>
      </c>
      <c r="H497" s="18">
        <f>SUM(H496,H475,H467,H423)</f>
        <v>52369315.726456061</v>
      </c>
    </row>
    <row r="498" spans="1:8" ht="18" x14ac:dyDescent="0.45">
      <c r="A498" s="64" t="s">
        <v>520</v>
      </c>
      <c r="B498" s="62"/>
      <c r="C498" s="56">
        <v>6301</v>
      </c>
      <c r="D498" s="69" t="s">
        <v>835</v>
      </c>
      <c r="E498" s="11" t="s">
        <v>637</v>
      </c>
      <c r="F498" s="7">
        <v>1072</v>
      </c>
      <c r="G498" s="7">
        <v>205309440</v>
      </c>
      <c r="H498" s="7">
        <v>4824</v>
      </c>
    </row>
    <row r="499" spans="1:8" ht="18" x14ac:dyDescent="0.45">
      <c r="A499" s="65"/>
      <c r="B499" s="62"/>
      <c r="C499" s="57"/>
      <c r="D499" s="69" t="s">
        <v>521</v>
      </c>
      <c r="E499" s="11" t="s">
        <v>522</v>
      </c>
      <c r="F499" s="7">
        <v>111415</v>
      </c>
      <c r="G499" s="7">
        <v>24775838527</v>
      </c>
      <c r="H499" s="7">
        <v>461346.64593269461</v>
      </c>
    </row>
    <row r="500" spans="1:8" ht="18" x14ac:dyDescent="0.45">
      <c r="A500" s="65"/>
      <c r="B500" s="62"/>
      <c r="C500" s="57"/>
      <c r="D500" s="69" t="s">
        <v>523</v>
      </c>
      <c r="E500" s="11" t="s">
        <v>524</v>
      </c>
      <c r="F500" s="7">
        <v>3711</v>
      </c>
      <c r="G500" s="7">
        <v>373975600</v>
      </c>
      <c r="H500" s="7">
        <v>8605</v>
      </c>
    </row>
    <row r="501" spans="1:8" ht="18" x14ac:dyDescent="0.45">
      <c r="A501" s="65"/>
      <c r="B501" s="62"/>
      <c r="C501" s="57"/>
      <c r="D501" s="69" t="s">
        <v>525</v>
      </c>
      <c r="E501" s="11" t="s">
        <v>526</v>
      </c>
      <c r="F501" s="7">
        <v>592815.6</v>
      </c>
      <c r="G501" s="7">
        <v>146931569114</v>
      </c>
      <c r="H501" s="7">
        <v>2030166.966717374</v>
      </c>
    </row>
    <row r="502" spans="1:8" ht="18" x14ac:dyDescent="0.45">
      <c r="A502" s="65"/>
      <c r="B502" s="62"/>
      <c r="C502" s="58"/>
      <c r="D502" s="69" t="s">
        <v>527</v>
      </c>
      <c r="E502" s="11" t="s">
        <v>528</v>
      </c>
      <c r="F502" s="7">
        <v>874454</v>
      </c>
      <c r="G502" s="7">
        <v>175651760962</v>
      </c>
      <c r="H502" s="7">
        <v>3046103.2690020665</v>
      </c>
    </row>
    <row r="503" spans="1:8" x14ac:dyDescent="0.45">
      <c r="A503" s="25"/>
      <c r="B503" s="25"/>
      <c r="C503" s="25"/>
      <c r="D503" s="77"/>
      <c r="E503" s="31"/>
      <c r="F503" s="32">
        <f>SUM(F498:F502)</f>
        <v>1583467.6</v>
      </c>
      <c r="G503" s="32">
        <f t="shared" ref="G503:H503" si="29">SUM(G498:G502)</f>
        <v>347938453643</v>
      </c>
      <c r="H503" s="32">
        <f t="shared" si="29"/>
        <v>5551045.8816521354</v>
      </c>
    </row>
    <row r="504" spans="1:8" x14ac:dyDescent="0.45">
      <c r="A504" s="62" t="s">
        <v>529</v>
      </c>
      <c r="B504" s="56"/>
      <c r="C504" s="49">
        <v>8444</v>
      </c>
      <c r="D504" s="70">
        <v>84440000</v>
      </c>
      <c r="E504" s="11" t="s">
        <v>530</v>
      </c>
      <c r="F504" s="7">
        <v>13050</v>
      </c>
      <c r="G504" s="7">
        <v>5313675000</v>
      </c>
      <c r="H504" s="7">
        <v>98123.972038041305</v>
      </c>
    </row>
    <row r="505" spans="1:8" ht="18" x14ac:dyDescent="0.45">
      <c r="A505" s="62"/>
      <c r="B505" s="57"/>
      <c r="C505" s="62">
        <v>8445</v>
      </c>
      <c r="D505" s="69" t="s">
        <v>945</v>
      </c>
      <c r="E505" s="11" t="s">
        <v>531</v>
      </c>
      <c r="F505" s="7">
        <v>72568</v>
      </c>
      <c r="G505" s="7">
        <v>22339882420</v>
      </c>
      <c r="H505" s="7">
        <v>354053.66866007872</v>
      </c>
    </row>
    <row r="506" spans="1:8" ht="18" x14ac:dyDescent="0.45">
      <c r="A506" s="62"/>
      <c r="B506" s="57"/>
      <c r="C506" s="62"/>
      <c r="D506" s="69" t="s">
        <v>946</v>
      </c>
      <c r="E506" s="11" t="s">
        <v>532</v>
      </c>
      <c r="F506" s="7">
        <v>94298</v>
      </c>
      <c r="G506" s="7">
        <v>9470444500</v>
      </c>
      <c r="H506" s="7">
        <v>216779.53817024626</v>
      </c>
    </row>
    <row r="507" spans="1:8" ht="18" x14ac:dyDescent="0.45">
      <c r="A507" s="62"/>
      <c r="B507" s="57"/>
      <c r="C507" s="62"/>
      <c r="D507" s="69" t="s">
        <v>947</v>
      </c>
      <c r="E507" s="11" t="s">
        <v>533</v>
      </c>
      <c r="F507" s="7">
        <v>55430</v>
      </c>
      <c r="G507" s="7">
        <v>3789433066</v>
      </c>
      <c r="H507" s="7">
        <v>51142</v>
      </c>
    </row>
    <row r="508" spans="1:8" ht="18" x14ac:dyDescent="0.45">
      <c r="A508" s="62"/>
      <c r="B508" s="57"/>
      <c r="C508" s="62"/>
      <c r="D508" s="69" t="s">
        <v>948</v>
      </c>
      <c r="E508" s="11" t="s">
        <v>638</v>
      </c>
      <c r="F508" s="7">
        <v>54400</v>
      </c>
      <c r="G508" s="7">
        <v>1092000000</v>
      </c>
      <c r="H508" s="7">
        <v>26000</v>
      </c>
    </row>
    <row r="509" spans="1:8" ht="18" x14ac:dyDescent="0.45">
      <c r="A509" s="62"/>
      <c r="B509" s="57"/>
      <c r="C509" s="62"/>
      <c r="D509" s="69" t="s">
        <v>949</v>
      </c>
      <c r="E509" s="11" t="s">
        <v>639</v>
      </c>
      <c r="F509" s="7">
        <v>15745</v>
      </c>
      <c r="G509" s="7">
        <v>1177570645</v>
      </c>
      <c r="H509" s="7">
        <v>22613</v>
      </c>
    </row>
    <row r="510" spans="1:8" ht="18" x14ac:dyDescent="0.45">
      <c r="A510" s="62"/>
      <c r="B510" s="57"/>
      <c r="C510" s="62"/>
      <c r="D510" s="69" t="s">
        <v>950</v>
      </c>
      <c r="E510" s="11" t="s">
        <v>534</v>
      </c>
      <c r="F510" s="7">
        <v>160713</v>
      </c>
      <c r="G510" s="7">
        <v>12562233050</v>
      </c>
      <c r="H510" s="7">
        <v>285368.81808538549</v>
      </c>
    </row>
    <row r="511" spans="1:8" ht="18" x14ac:dyDescent="0.45">
      <c r="A511" s="62"/>
      <c r="B511" s="57"/>
      <c r="C511" s="62">
        <v>8446</v>
      </c>
      <c r="D511" s="69" t="s">
        <v>951</v>
      </c>
      <c r="E511" s="11" t="s">
        <v>640</v>
      </c>
      <c r="F511" s="7">
        <v>2500</v>
      </c>
      <c r="G511" s="7">
        <v>58800000</v>
      </c>
      <c r="H511" s="7">
        <v>1400</v>
      </c>
    </row>
    <row r="512" spans="1:8" ht="18" x14ac:dyDescent="0.45">
      <c r="A512" s="62"/>
      <c r="B512" s="57"/>
      <c r="C512" s="62"/>
      <c r="D512" s="69" t="s">
        <v>952</v>
      </c>
      <c r="E512" s="11" t="s">
        <v>535</v>
      </c>
      <c r="F512" s="7">
        <v>80909</v>
      </c>
      <c r="G512" s="7">
        <v>8306252647</v>
      </c>
      <c r="H512" s="7">
        <v>159517.63357989711</v>
      </c>
    </row>
    <row r="513" spans="1:8" ht="18" x14ac:dyDescent="0.45">
      <c r="A513" s="62"/>
      <c r="B513" s="57"/>
      <c r="C513" s="62"/>
      <c r="D513" s="69" t="s">
        <v>953</v>
      </c>
      <c r="E513" s="11" t="s">
        <v>536</v>
      </c>
      <c r="F513" s="7">
        <v>208220</v>
      </c>
      <c r="G513" s="7">
        <v>20653057300</v>
      </c>
      <c r="H513" s="7">
        <v>490101</v>
      </c>
    </row>
    <row r="514" spans="1:8" ht="18" x14ac:dyDescent="0.45">
      <c r="A514" s="62"/>
      <c r="B514" s="57"/>
      <c r="C514" s="62">
        <v>8447</v>
      </c>
      <c r="D514" s="69" t="s">
        <v>954</v>
      </c>
      <c r="E514" s="11" t="s">
        <v>641</v>
      </c>
      <c r="F514" s="7">
        <v>2460</v>
      </c>
      <c r="G514" s="7">
        <v>1028589600</v>
      </c>
      <c r="H514" s="7">
        <v>13978</v>
      </c>
    </row>
    <row r="515" spans="1:8" ht="18" x14ac:dyDescent="0.45">
      <c r="A515" s="62"/>
      <c r="B515" s="57"/>
      <c r="C515" s="62"/>
      <c r="D515" s="69" t="s">
        <v>955</v>
      </c>
      <c r="E515" s="11" t="s">
        <v>537</v>
      </c>
      <c r="F515" s="7">
        <v>86510</v>
      </c>
      <c r="G515" s="7">
        <v>4554736300</v>
      </c>
      <c r="H515" s="7">
        <v>105800</v>
      </c>
    </row>
    <row r="516" spans="1:8" ht="18" x14ac:dyDescent="0.45">
      <c r="A516" s="62"/>
      <c r="B516" s="57"/>
      <c r="C516" s="62"/>
      <c r="D516" s="69" t="s">
        <v>956</v>
      </c>
      <c r="E516" s="11" t="s">
        <v>538</v>
      </c>
      <c r="F516" s="7">
        <v>9615</v>
      </c>
      <c r="G516" s="7">
        <v>4520610970</v>
      </c>
      <c r="H516" s="7">
        <v>53464.307255369378</v>
      </c>
    </row>
    <row r="517" spans="1:8" ht="18" x14ac:dyDescent="0.45">
      <c r="A517" s="62"/>
      <c r="B517" s="57"/>
      <c r="C517" s="62">
        <v>8448</v>
      </c>
      <c r="D517" s="69" t="s">
        <v>957</v>
      </c>
      <c r="E517" s="11" t="s">
        <v>642</v>
      </c>
      <c r="F517" s="7">
        <v>23180</v>
      </c>
      <c r="G517" s="7">
        <v>3897180000</v>
      </c>
      <c r="H517" s="7">
        <v>92790</v>
      </c>
    </row>
    <row r="518" spans="1:8" ht="18" x14ac:dyDescent="0.45">
      <c r="A518" s="62"/>
      <c r="B518" s="57"/>
      <c r="C518" s="62"/>
      <c r="D518" s="69" t="s">
        <v>958</v>
      </c>
      <c r="E518" s="11" t="s">
        <v>539</v>
      </c>
      <c r="F518" s="7">
        <v>3535</v>
      </c>
      <c r="G518" s="7">
        <v>496921412</v>
      </c>
      <c r="H518" s="7">
        <v>9965.2921766108157</v>
      </c>
    </row>
    <row r="519" spans="1:8" ht="18" x14ac:dyDescent="0.45">
      <c r="A519" s="62"/>
      <c r="B519" s="57"/>
      <c r="C519" s="62"/>
      <c r="D519" s="69" t="s">
        <v>959</v>
      </c>
      <c r="E519" s="11" t="s">
        <v>540</v>
      </c>
      <c r="F519" s="7">
        <v>32842</v>
      </c>
      <c r="G519" s="7">
        <v>6811875512</v>
      </c>
      <c r="H519" s="7">
        <v>124143</v>
      </c>
    </row>
    <row r="520" spans="1:8" ht="18" x14ac:dyDescent="0.45">
      <c r="A520" s="62"/>
      <c r="B520" s="57"/>
      <c r="C520" s="62"/>
      <c r="D520" s="69" t="s">
        <v>960</v>
      </c>
      <c r="E520" s="11" t="s">
        <v>643</v>
      </c>
      <c r="F520" s="7">
        <v>7070</v>
      </c>
      <c r="G520" s="7">
        <v>1244192740</v>
      </c>
      <c r="H520" s="7">
        <v>14140</v>
      </c>
    </row>
    <row r="521" spans="1:8" x14ac:dyDescent="0.45">
      <c r="A521" s="62"/>
      <c r="B521" s="57"/>
      <c r="C521" s="49">
        <v>8449</v>
      </c>
      <c r="D521" s="70">
        <v>84490000</v>
      </c>
      <c r="E521" s="11" t="s">
        <v>644</v>
      </c>
      <c r="F521" s="7">
        <v>3166</v>
      </c>
      <c r="G521" s="7">
        <v>546000000</v>
      </c>
      <c r="H521" s="7">
        <v>13000</v>
      </c>
    </row>
    <row r="522" spans="1:8" ht="18" x14ac:dyDescent="0.45">
      <c r="A522" s="62"/>
      <c r="B522" s="57"/>
      <c r="C522" s="62">
        <v>8450</v>
      </c>
      <c r="D522" s="69" t="s">
        <v>961</v>
      </c>
      <c r="E522" s="11" t="s">
        <v>645</v>
      </c>
      <c r="F522" s="7">
        <v>50486</v>
      </c>
      <c r="G522" s="7">
        <v>12465677300</v>
      </c>
      <c r="H522" s="7">
        <v>207316.73203883495</v>
      </c>
    </row>
    <row r="523" spans="1:8" ht="18" x14ac:dyDescent="0.45">
      <c r="A523" s="62"/>
      <c r="B523" s="57"/>
      <c r="C523" s="62"/>
      <c r="D523" s="69" t="s">
        <v>962</v>
      </c>
      <c r="E523" s="11" t="s">
        <v>646</v>
      </c>
      <c r="F523" s="7">
        <v>473112</v>
      </c>
      <c r="G523" s="7">
        <v>130156666701</v>
      </c>
      <c r="H523" s="7">
        <v>1593614.4561944506</v>
      </c>
    </row>
    <row r="524" spans="1:8" ht="18" x14ac:dyDescent="0.45">
      <c r="A524" s="62"/>
      <c r="B524" s="57"/>
      <c r="C524" s="62"/>
      <c r="D524" s="69" t="s">
        <v>963</v>
      </c>
      <c r="E524" s="11" t="s">
        <v>647</v>
      </c>
      <c r="F524" s="7">
        <v>40865</v>
      </c>
      <c r="G524" s="7">
        <v>11160254050</v>
      </c>
      <c r="H524" s="7">
        <v>197668.07734139974</v>
      </c>
    </row>
    <row r="525" spans="1:8" ht="18" x14ac:dyDescent="0.45">
      <c r="A525" s="62"/>
      <c r="B525" s="57"/>
      <c r="C525" s="62"/>
      <c r="D525" s="69" t="s">
        <v>964</v>
      </c>
      <c r="E525" s="11" t="s">
        <v>648</v>
      </c>
      <c r="F525" s="7">
        <v>3395</v>
      </c>
      <c r="G525" s="7">
        <v>1159457200</v>
      </c>
      <c r="H525" s="7">
        <v>14223.561465995939</v>
      </c>
    </row>
    <row r="526" spans="1:8" ht="18" x14ac:dyDescent="0.45">
      <c r="A526" s="62"/>
      <c r="B526" s="57"/>
      <c r="C526" s="62"/>
      <c r="D526" s="69" t="s">
        <v>965</v>
      </c>
      <c r="E526" s="11" t="s">
        <v>649</v>
      </c>
      <c r="F526" s="7">
        <v>13851</v>
      </c>
      <c r="G526" s="7">
        <v>3826304240</v>
      </c>
      <c r="H526" s="7">
        <v>63696.934554932188</v>
      </c>
    </row>
    <row r="527" spans="1:8" ht="18" x14ac:dyDescent="0.45">
      <c r="A527" s="62"/>
      <c r="B527" s="57"/>
      <c r="C527" s="62"/>
      <c r="D527" s="69" t="s">
        <v>966</v>
      </c>
      <c r="E527" s="11" t="s">
        <v>650</v>
      </c>
      <c r="F527" s="7">
        <v>1767</v>
      </c>
      <c r="G527" s="7">
        <v>184049275</v>
      </c>
      <c r="H527" s="7">
        <v>3675</v>
      </c>
    </row>
    <row r="528" spans="1:8" ht="18" x14ac:dyDescent="0.45">
      <c r="A528" s="62"/>
      <c r="B528" s="57"/>
      <c r="C528" s="62"/>
      <c r="D528" s="69" t="s">
        <v>967</v>
      </c>
      <c r="E528" s="11" t="s">
        <v>651</v>
      </c>
      <c r="F528" s="7">
        <v>39917</v>
      </c>
      <c r="G528" s="7">
        <v>12767381531</v>
      </c>
      <c r="H528" s="7">
        <v>179551.24921901559</v>
      </c>
    </row>
    <row r="529" spans="1:8" ht="18" x14ac:dyDescent="0.45">
      <c r="A529" s="62"/>
      <c r="B529" s="57"/>
      <c r="C529" s="62">
        <v>8451</v>
      </c>
      <c r="D529" s="69" t="s">
        <v>968</v>
      </c>
      <c r="E529" s="11" t="s">
        <v>652</v>
      </c>
      <c r="F529" s="7">
        <v>9934</v>
      </c>
      <c r="G529" s="7">
        <v>1820161040</v>
      </c>
      <c r="H529" s="7">
        <v>31050</v>
      </c>
    </row>
    <row r="530" spans="1:8" ht="18" x14ac:dyDescent="0.45">
      <c r="A530" s="62"/>
      <c r="B530" s="57"/>
      <c r="C530" s="62"/>
      <c r="D530" s="69" t="s">
        <v>969</v>
      </c>
      <c r="E530" s="11" t="s">
        <v>653</v>
      </c>
      <c r="F530" s="7">
        <v>24165</v>
      </c>
      <c r="G530" s="7">
        <v>5260784185</v>
      </c>
      <c r="H530" s="7">
        <v>89983.724513935507</v>
      </c>
    </row>
    <row r="531" spans="1:8" ht="18" x14ac:dyDescent="0.45">
      <c r="A531" s="62"/>
      <c r="B531" s="57"/>
      <c r="C531" s="62"/>
      <c r="D531" s="69" t="s">
        <v>970</v>
      </c>
      <c r="E531" s="11" t="s">
        <v>654</v>
      </c>
      <c r="F531" s="7">
        <v>64390</v>
      </c>
      <c r="G531" s="7">
        <v>10782767880</v>
      </c>
      <c r="H531" s="7">
        <v>232931.75860141747</v>
      </c>
    </row>
    <row r="532" spans="1:8" ht="18" x14ac:dyDescent="0.45">
      <c r="A532" s="62"/>
      <c r="B532" s="57"/>
      <c r="C532" s="62"/>
      <c r="D532" s="69" t="s">
        <v>971</v>
      </c>
      <c r="E532" s="11" t="s">
        <v>655</v>
      </c>
      <c r="F532" s="7">
        <v>4920</v>
      </c>
      <c r="G532" s="7">
        <v>1030680000</v>
      </c>
      <c r="H532" s="7">
        <v>24540</v>
      </c>
    </row>
    <row r="533" spans="1:8" ht="18" x14ac:dyDescent="0.45">
      <c r="A533" s="62"/>
      <c r="B533" s="57"/>
      <c r="C533" s="62"/>
      <c r="D533" s="69" t="s">
        <v>972</v>
      </c>
      <c r="E533" s="11" t="s">
        <v>656</v>
      </c>
      <c r="F533" s="7">
        <v>78350</v>
      </c>
      <c r="G533" s="7">
        <v>1766525057</v>
      </c>
      <c r="H533" s="7">
        <v>34878.637368617616</v>
      </c>
    </row>
    <row r="534" spans="1:8" ht="18" x14ac:dyDescent="0.45">
      <c r="A534" s="62"/>
      <c r="B534" s="57"/>
      <c r="C534" s="62"/>
      <c r="D534" s="69" t="s">
        <v>973</v>
      </c>
      <c r="E534" s="11" t="s">
        <v>541</v>
      </c>
      <c r="F534" s="7">
        <v>114726</v>
      </c>
      <c r="G534" s="7">
        <v>44683726617</v>
      </c>
      <c r="H534" s="7">
        <v>606997.40235999785</v>
      </c>
    </row>
    <row r="535" spans="1:8" ht="18" x14ac:dyDescent="0.45">
      <c r="A535" s="62"/>
      <c r="B535" s="57"/>
      <c r="C535" s="62"/>
      <c r="D535" s="69" t="s">
        <v>974</v>
      </c>
      <c r="E535" s="11" t="s">
        <v>542</v>
      </c>
      <c r="F535" s="7">
        <v>3169</v>
      </c>
      <c r="G535" s="7">
        <v>277106842</v>
      </c>
      <c r="H535" s="7">
        <v>5279.2853900288574</v>
      </c>
    </row>
    <row r="536" spans="1:8" ht="18" x14ac:dyDescent="0.45">
      <c r="A536" s="62"/>
      <c r="B536" s="57"/>
      <c r="C536" s="62"/>
      <c r="D536" s="69" t="s">
        <v>975</v>
      </c>
      <c r="E536" s="11" t="s">
        <v>543</v>
      </c>
      <c r="F536" s="7">
        <v>22970</v>
      </c>
      <c r="G536" s="7">
        <v>3873577570</v>
      </c>
      <c r="H536" s="7">
        <v>75298.508169118752</v>
      </c>
    </row>
    <row r="537" spans="1:8" ht="18" x14ac:dyDescent="0.45">
      <c r="A537" s="62"/>
      <c r="B537" s="57"/>
      <c r="C537" s="62"/>
      <c r="D537" s="69" t="s">
        <v>976</v>
      </c>
      <c r="E537" s="11" t="s">
        <v>544</v>
      </c>
      <c r="F537" s="7">
        <v>250</v>
      </c>
      <c r="G537" s="7">
        <v>36636865</v>
      </c>
      <c r="H537" s="7">
        <v>869</v>
      </c>
    </row>
    <row r="538" spans="1:8" ht="18" x14ac:dyDescent="0.45">
      <c r="A538" s="62"/>
      <c r="B538" s="57"/>
      <c r="C538" s="62">
        <v>8452</v>
      </c>
      <c r="D538" s="69" t="s">
        <v>977</v>
      </c>
      <c r="E538" s="11" t="s">
        <v>545</v>
      </c>
      <c r="F538" s="7">
        <v>55296</v>
      </c>
      <c r="G538" s="7">
        <v>37098883286</v>
      </c>
      <c r="H538" s="7">
        <v>552699.18191046221</v>
      </c>
    </row>
    <row r="539" spans="1:8" ht="18" x14ac:dyDescent="0.45">
      <c r="A539" s="62"/>
      <c r="B539" s="57"/>
      <c r="C539" s="62"/>
      <c r="D539" s="69" t="s">
        <v>978</v>
      </c>
      <c r="E539" s="11" t="s">
        <v>657</v>
      </c>
      <c r="F539" s="7">
        <v>2450</v>
      </c>
      <c r="G539" s="7">
        <v>1485317392</v>
      </c>
      <c r="H539" s="7">
        <v>16234.907622643199</v>
      </c>
    </row>
    <row r="540" spans="1:8" ht="18" x14ac:dyDescent="0.45">
      <c r="A540" s="62"/>
      <c r="B540" s="57"/>
      <c r="C540" s="62"/>
      <c r="D540" s="69" t="s">
        <v>979</v>
      </c>
      <c r="E540" s="11" t="s">
        <v>546</v>
      </c>
      <c r="F540" s="7">
        <v>26174</v>
      </c>
      <c r="G540" s="7">
        <v>5653207228</v>
      </c>
      <c r="H540" s="7">
        <v>97117.436744502382</v>
      </c>
    </row>
    <row r="541" spans="1:8" ht="18" x14ac:dyDescent="0.45">
      <c r="A541" s="62"/>
      <c r="B541" s="57"/>
      <c r="C541" s="62"/>
      <c r="D541" s="69" t="s">
        <v>980</v>
      </c>
      <c r="E541" s="11" t="s">
        <v>547</v>
      </c>
      <c r="F541" s="7">
        <v>69309</v>
      </c>
      <c r="G541" s="7">
        <v>6235737308</v>
      </c>
      <c r="H541" s="7">
        <v>96524.113934477209</v>
      </c>
    </row>
    <row r="542" spans="1:8" ht="18" x14ac:dyDescent="0.45">
      <c r="A542" s="62"/>
      <c r="B542" s="58"/>
      <c r="C542" s="62"/>
      <c r="D542" s="69" t="s">
        <v>981</v>
      </c>
      <c r="E542" s="11" t="s">
        <v>548</v>
      </c>
      <c r="F542" s="7">
        <v>48631</v>
      </c>
      <c r="G542" s="7">
        <v>5594084425</v>
      </c>
      <c r="H542" s="7">
        <v>87439.909978078926</v>
      </c>
    </row>
    <row r="543" spans="1:8" s="33" customFormat="1" x14ac:dyDescent="0.45">
      <c r="A543" s="25"/>
      <c r="B543" s="25"/>
      <c r="C543" s="25"/>
      <c r="D543" s="77"/>
      <c r="E543" s="31"/>
      <c r="F543" s="32">
        <f>SUM(F504:F542)</f>
        <v>2074338</v>
      </c>
      <c r="G543" s="32">
        <f t="shared" ref="G543:H543" si="30">SUM(G504:G542)</f>
        <v>405182441154</v>
      </c>
      <c r="H543" s="32">
        <f t="shared" si="30"/>
        <v>6343970.1073735375</v>
      </c>
    </row>
    <row r="544" spans="1:8" s="33" customFormat="1" x14ac:dyDescent="0.45">
      <c r="A544" s="34"/>
      <c r="B544" s="34"/>
      <c r="C544" s="81"/>
      <c r="D544" s="78"/>
      <c r="E544" s="36"/>
      <c r="F544" s="37"/>
      <c r="G544" s="37"/>
      <c r="H544" s="37"/>
    </row>
    <row r="545" spans="1:8" s="33" customFormat="1" x14ac:dyDescent="0.45">
      <c r="A545" s="34"/>
      <c r="B545" s="34"/>
      <c r="C545" s="81"/>
      <c r="D545" s="78"/>
      <c r="E545" s="36"/>
      <c r="F545" s="37"/>
      <c r="G545" s="37"/>
      <c r="H545" s="37"/>
    </row>
    <row r="546" spans="1:8" s="33" customFormat="1" x14ac:dyDescent="0.45">
      <c r="A546" s="35"/>
      <c r="B546" s="35"/>
      <c r="C546" s="81"/>
      <c r="D546" s="78"/>
      <c r="E546" s="36"/>
      <c r="F546" s="37"/>
      <c r="G546" s="37"/>
      <c r="H546" s="37"/>
    </row>
    <row r="61906" spans="7:7" x14ac:dyDescent="0.45">
      <c r="G61906" s="40">
        <f>SUM(G61904:G61905)</f>
        <v>0</v>
      </c>
    </row>
  </sheetData>
  <mergeCells count="151">
    <mergeCell ref="B384:B423"/>
    <mergeCell ref="B424:B467"/>
    <mergeCell ref="B468:B475"/>
    <mergeCell ref="B476:B496"/>
    <mergeCell ref="B243:B244"/>
    <mergeCell ref="B245:B250"/>
    <mergeCell ref="B251:B255"/>
    <mergeCell ref="B256:B263"/>
    <mergeCell ref="B264:B271"/>
    <mergeCell ref="A153:A271"/>
    <mergeCell ref="C273:C277"/>
    <mergeCell ref="B335:B347"/>
    <mergeCell ref="B377:B382"/>
    <mergeCell ref="B4:B35"/>
    <mergeCell ref="B37:B38"/>
    <mergeCell ref="B39:B41"/>
    <mergeCell ref="B53:B70"/>
    <mergeCell ref="B75:B79"/>
    <mergeCell ref="B86:B92"/>
    <mergeCell ref="B93:B98"/>
    <mergeCell ref="B99:B126"/>
    <mergeCell ref="C142:C143"/>
    <mergeCell ref="A384:A495"/>
    <mergeCell ref="A498:A502"/>
    <mergeCell ref="A504:A542"/>
    <mergeCell ref="C371:C373"/>
    <mergeCell ref="A81:A151"/>
    <mergeCell ref="C95:C96"/>
    <mergeCell ref="C400:C405"/>
    <mergeCell ref="C406:C411"/>
    <mergeCell ref="C412:C413"/>
    <mergeCell ref="C414:C415"/>
    <mergeCell ref="C174:C176"/>
    <mergeCell ref="C177:C179"/>
    <mergeCell ref="C180:C184"/>
    <mergeCell ref="C258:C259"/>
    <mergeCell ref="C251:C254"/>
    <mergeCell ref="C472:C474"/>
    <mergeCell ref="C393:C397"/>
    <mergeCell ref="C358:C359"/>
    <mergeCell ref="C377:C378"/>
    <mergeCell ref="C379:C381"/>
    <mergeCell ref="C386:C392"/>
    <mergeCell ref="C335:C337"/>
    <mergeCell ref="C338:C347"/>
    <mergeCell ref="C361:C367"/>
    <mergeCell ref="C284:C288"/>
    <mergeCell ref="C289:C302"/>
    <mergeCell ref="C303:C305"/>
    <mergeCell ref="C311:C315"/>
    <mergeCell ref="C349:C351"/>
    <mergeCell ref="C352:C357"/>
    <mergeCell ref="C477:C482"/>
    <mergeCell ref="C483:C484"/>
    <mergeCell ref="C485:C487"/>
    <mergeCell ref="C416:C417"/>
    <mergeCell ref="C418:C422"/>
    <mergeCell ref="C424:C426"/>
    <mergeCell ref="C427:C430"/>
    <mergeCell ref="C431:C438"/>
    <mergeCell ref="C468:C471"/>
    <mergeCell ref="C439:C446"/>
    <mergeCell ref="C447:C449"/>
    <mergeCell ref="C450:C452"/>
    <mergeCell ref="C453:C454"/>
    <mergeCell ref="C522:C528"/>
    <mergeCell ref="C268:C269"/>
    <mergeCell ref="C86:C87"/>
    <mergeCell ref="C538:C542"/>
    <mergeCell ref="C4:C20"/>
    <mergeCell ref="A37:A78"/>
    <mergeCell ref="C83:C84"/>
    <mergeCell ref="C101:C119"/>
    <mergeCell ref="C128:C137"/>
    <mergeCell ref="C488:C491"/>
    <mergeCell ref="C494:C495"/>
    <mergeCell ref="C498:C502"/>
    <mergeCell ref="C505:C510"/>
    <mergeCell ref="C511:C513"/>
    <mergeCell ref="C514:C516"/>
    <mergeCell ref="C517:C520"/>
    <mergeCell ref="C529:C537"/>
    <mergeCell ref="C455:C459"/>
    <mergeCell ref="C460:C461"/>
    <mergeCell ref="C462:C466"/>
    <mergeCell ref="C93:C94"/>
    <mergeCell ref="B127:B141"/>
    <mergeCell ref="A361:A375"/>
    <mergeCell ref="A377:A382"/>
    <mergeCell ref="C264:C265"/>
    <mergeCell ref="C368:C370"/>
    <mergeCell ref="C374:C375"/>
    <mergeCell ref="C316:C321"/>
    <mergeCell ref="C322:C324"/>
    <mergeCell ref="C327:C328"/>
    <mergeCell ref="C329:C333"/>
    <mergeCell ref="B349:B359"/>
    <mergeCell ref="B361:B375"/>
    <mergeCell ref="C306:C310"/>
    <mergeCell ref="B273:B333"/>
    <mergeCell ref="C211:C215"/>
    <mergeCell ref="C216:C224"/>
    <mergeCell ref="C225:C226"/>
    <mergeCell ref="A273:A333"/>
    <mergeCell ref="A335:A347"/>
    <mergeCell ref="A349:A359"/>
    <mergeCell ref="C120:C121"/>
    <mergeCell ref="C122:C123"/>
    <mergeCell ref="C227:C230"/>
    <mergeCell ref="C99:C100"/>
    <mergeCell ref="B153:B157"/>
    <mergeCell ref="B142:B151"/>
    <mergeCell ref="C139:C141"/>
    <mergeCell ref="C145:C149"/>
    <mergeCell ref="B158:B162"/>
    <mergeCell ref="B163:B185"/>
    <mergeCell ref="B186:B189"/>
    <mergeCell ref="B190:B231"/>
    <mergeCell ref="B232:B238"/>
    <mergeCell ref="B239:B242"/>
    <mergeCell ref="B81:B85"/>
    <mergeCell ref="C153:C156"/>
    <mergeCell ref="C158:C159"/>
    <mergeCell ref="C160:C161"/>
    <mergeCell ref="C163:C168"/>
    <mergeCell ref="C169:C173"/>
    <mergeCell ref="C190:C202"/>
    <mergeCell ref="C203:C207"/>
    <mergeCell ref="C208:C210"/>
    <mergeCell ref="B498:B502"/>
    <mergeCell ref="B504:B542"/>
    <mergeCell ref="C88:C89"/>
    <mergeCell ref="C57:C60"/>
    <mergeCell ref="C62:C63"/>
    <mergeCell ref="C64:C68"/>
    <mergeCell ref="B71:B74"/>
    <mergeCell ref="C71:C73"/>
    <mergeCell ref="A2:H2"/>
    <mergeCell ref="A4:A34"/>
    <mergeCell ref="B42:B52"/>
    <mergeCell ref="C42:C45"/>
    <mergeCell ref="C46:C47"/>
    <mergeCell ref="C49:C51"/>
    <mergeCell ref="C53:C55"/>
    <mergeCell ref="C21:C30"/>
    <mergeCell ref="C31:C34"/>
    <mergeCell ref="C260:C262"/>
    <mergeCell ref="C232:C237"/>
    <mergeCell ref="C239:C241"/>
    <mergeCell ref="C245:C247"/>
    <mergeCell ref="C75:C7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gerami</dc:creator>
  <cp:lastModifiedBy>gerami</cp:lastModifiedBy>
  <dcterms:created xsi:type="dcterms:W3CDTF">2019-02-17T08:37:19Z</dcterms:created>
  <dcterms:modified xsi:type="dcterms:W3CDTF">2019-03-11T08:21:30Z</dcterms:modified>
</cp:coreProperties>
</file>